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330"/>
  </bookViews>
  <sheets>
    <sheet name="Аркуш1" sheetId="1" r:id="rId1"/>
    <sheet name="Аркуш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1" l="1"/>
  <c r="C6" i="1"/>
  <c r="D6" i="1"/>
  <c r="E6" i="1"/>
  <c r="F6" i="1"/>
  <c r="H6" i="1"/>
  <c r="I6" i="1"/>
  <c r="J7" i="1" l="1"/>
  <c r="J8" i="1"/>
  <c r="J9" i="1"/>
  <c r="J10" i="1"/>
  <c r="L10" i="1" s="1"/>
  <c r="J5" i="1"/>
  <c r="J6" i="1" s="1"/>
  <c r="N8" i="1" l="1"/>
  <c r="L8" i="1"/>
  <c r="N5" i="1"/>
  <c r="N6" i="1" s="1"/>
  <c r="L5" i="1"/>
  <c r="L6" i="1" s="1"/>
  <c r="N9" i="1"/>
  <c r="L9" i="1"/>
  <c r="N7" i="1"/>
  <c r="L7" i="1"/>
  <c r="N10" i="1"/>
</calcChain>
</file>

<file path=xl/sharedStrings.xml><?xml version="1.0" encoding="utf-8"?>
<sst xmlns="http://schemas.openxmlformats.org/spreadsheetml/2006/main" count="63" uniqueCount="48">
  <si>
    <t>вулиця Данькевича Костянтина, 12, Деснянський район, місто Київ</t>
  </si>
  <si>
    <t>проспект Лісовий, 6, Деснянський район, місто Київ</t>
  </si>
  <si>
    <t>вулиця Дубініна Володі, Голосіївський район, місто Київ</t>
  </si>
  <si>
    <t>Вид права</t>
  </si>
  <si>
    <t>Місце розташування земельної ділянки</t>
  </si>
  <si>
    <t>Вид цільового призначення земельної ділянки</t>
  </si>
  <si>
    <t>оренда                                   (без права забудови)</t>
  </si>
  <si>
    <t>Комунальна власність не зареєстрована</t>
  </si>
  <si>
    <t>Коментар</t>
  </si>
  <si>
    <t>Комунальна власність  зареєстрована</t>
  </si>
  <si>
    <t>№</t>
  </si>
  <si>
    <t>1.1</t>
  </si>
  <si>
    <t>1.2</t>
  </si>
  <si>
    <t>1.3</t>
  </si>
  <si>
    <t>1.4</t>
  </si>
  <si>
    <t>1.5</t>
  </si>
  <si>
    <t>від 27.10.2022 
№ 055-7381</t>
  </si>
  <si>
    <t>від 02.11.2022 
№ 066-1789</t>
  </si>
  <si>
    <t>від 27.10.2022 
№ 055-7383</t>
  </si>
  <si>
    <t>від 27.10.2022
№ 055-7379</t>
  </si>
  <si>
    <t>від 27.10.2022 
№ 055-7380</t>
  </si>
  <si>
    <t>від 27.10.2022 
№ 055-7376</t>
  </si>
  <si>
    <t>Умови продажу</t>
  </si>
  <si>
    <t>Строк оренди, років</t>
  </si>
  <si>
    <t>02.09 Для будівництва та обслуговування паркінгів та автостоянок на землях житлової та громадської забудови (для експлуатації та обслуговування паркінгів та автостоянок на землях житлової та громадської забудови)</t>
  </si>
  <si>
    <t>02.09 Для будівництва та обслуговування паркінгів та автостоянок на землях житлової та громадської забудови (для обслуговування паркінгів та автостоянок на землях житлової та громадської забудови)</t>
  </si>
  <si>
    <t>Нормативна грошова оцінка земельних ділянок  (НГО), грн</t>
  </si>
  <si>
    <t>Стартовий розмір річної орендної плати, що складає 3% від НГО, грн</t>
  </si>
  <si>
    <t>Перелік земельних ділянок, право оренди на які підлягає продажу на земельних торгах окремими лотами, та умови  продажу</t>
  </si>
  <si>
    <t>Гарантійний внесок (30% стартового розміру річної орендної плати), грн</t>
  </si>
  <si>
    <t>вулиця Ореста Левицького (стара назва - Курчатова Академіка) (між будинками №3 та №3а), Деснянський район, місто Київ</t>
  </si>
  <si>
    <t>вулиця Ореста Левицького (стара назва - Курчатова Академіка), Деснянський район, місто Київ</t>
  </si>
  <si>
    <t>Додаток  1 до рішення Київської міської ради
від «___»__________202_ р. №__________</t>
  </si>
  <si>
    <t>Мінімальний крок земельних торгів 
(1 % стартової ціни лота), грн</t>
  </si>
  <si>
    <t>62:010:0019</t>
  </si>
  <si>
    <t>Кадастровий номер 8000000000:</t>
  </si>
  <si>
    <t>62:028:0011</t>
  </si>
  <si>
    <t>62:028:0022</t>
  </si>
  <si>
    <t>62:028:0047</t>
  </si>
  <si>
    <t>79:368:0014</t>
  </si>
  <si>
    <t>Обмеження у використанні Земельної ділянки, відповідно до витягу з Державного земельного кадастру</t>
  </si>
  <si>
    <t>– охоронна зона навколо (уздовж) об’єкта електрозв’язку; площа земельної ділянки (її частини), на яку поширюється дія обмеження – 0,0125 га; підстава для виникнення обмеження у використанні земельної ділянки (її частини) – Постанова Кабінету Міністрів України «Про затвердження Правил охорони ліній електрозв’язку» № 135 від 29.01.1996, строк дії обмеження – безстроково;
– охоронна зона навколо (уздовж) об’єкта електрозв’язку; площа земельної ділянки (її частини), на яку поширюється дія обмеження – 0,0113 га; підстава для виникнення обмеження у використанні земельної ділянки (її частини) – Постанова Кабінету Міністрів України «Про затвердження Правил охорони ліній електрозв’язку» № 135 від 29.01.1996, строк дії обмеження – безстроково;
– охоронна зона навколо (уздовж) об’єкта енергетичної системи; площа земельної ділянки (її частини), на яку поширюється дія обмеження – 0, 0281 га; підстава для виникнення обмеження у використанні земельної ділянки (її частини) – Постанова Кабінету Міністрів України «Про затвердження Правил охорони електричних мереж» № 209 від 04.03.1997, строк дії обмеження – безстроково;
– санітарно-захисна зона навколо об’єкта; площа земельної ділянки (її частини), на яку поширюється дія обмеження – 0,1920 га; підстава для виникнення обмеження у використанні земельної ділянки (її частини) – Наказ МОЗ України «Про затвердження Державних санітарних правил планування та забудови населених пунктів» №173 від 19.06.1996, строк дії обмеження – безстроково.</t>
  </si>
  <si>
    <t>– охоронна зона навколо (уздовж) об’єкта енергетичної системи; площа земельної ділянки (її частини), на яку поширюється дія обмеження – 0,0055 га; підстава для виникнення обмеження у використанні земельної ділянки (її частини) – Постанова Кабінету Міністрів України «Про затвердження Правил охорони електричних мереж» № 209 від 04.03.1997, строк дії обмеження – безстроково;
– охоронна зона навколо інженерних комунікацій; площа земельної ділянки (її частини), на яку поширюється дія обмеження – 0,0001 га; підстава для виникнення обмеження у використанні земельної ділянки (її частини) – ДБН В.2.5-39:2008 «Інженерне обладнання будинків і споруд. Зовнішні мережі та споруди Теплові мережі», затверджений наказом Міністерства регіонального розвитку та будівництва України № 568 від 09.12.2008, строк дії обмеження – безстроково.</t>
  </si>
  <si>
    <t>– охоронна зона навколо (уздовж) об’єкта електрозв’язку; площа земельної ділянки (її частини), на яку поширюється дія обмеження – 0,0074 га; підстава для виникнення обмеження у використанні земельної ділянки (її частини) – Постанова Кабінету Міністрів України «Про затвердження Правил охорони електричних мереж» № 209 від 04.03.1997, строк дії обмеження – безстроково;
– охоронна зона навколо (уздовж) об’єкта енергетичної системи; площа земельної ділянки (її частини), на яку поширюється дія обмеження – 0,0078 га; підстава для виникнення обмеження у використанні земельної ділянки (її частини) – Постанова Кабінету Міністрів України «Про затвердження Правил охорони електричних мереж» № 209 від 04.03.1997, строк дії обмеження – безстроково;</t>
  </si>
  <si>
    <t>– охоронна зона навколо (уздовж) об’єкта енергетичної системи; площа земельної ділянки (її частини), на яку поширюється дія обмеження – 0,0071 га; підстава для виникнення обмеження у використанні земельної ділянки (її частини) – Постанова Кабінету Міністрів України «Про затвердження Правил охорони електричних мереж» від 04.03.1997 № 209, строк дії обмеження – безстроково;
– охоронна зона навколо (уздовж) об’єкта енергетичної системи; площа земельної ділянки (її частини), на яку поширюється дія обмеження – 0,0046 га; підстава для виникнення обмеження у використанні земельної ділянки (її частини) – Постанова Кабінету Міністрів України «Про затвердження Правил охорони електричних мереж» від 04.03.1997 № 209, строк дії обмеження – безстроково;
– охоронна зона навколо (уздовж) об’єкта енергетичної системи; площа земельної ділянки (її частини), на яку поширюється дія обмеження – 0,0026 га; підстава для виникнення обмеження у використанні земельної ділянки (її частини) – Постанова Кабінету Міністрів України «Про затвердження Правил охорони електричних мереж» від 04.03.1997 № 209, строк дії обмеження – безстроково;
– охоронна зона навколо інженерних комунікацій; площа земельної ділянки (її частини), на яку поширюється дія обмеження – 0,0120 га; підстава для виникнення обмеження у використанні земельної ділянки (її частини) – ДБН В.2.5-75:2013 «Каналізація. Зовнішні мережі та споруди», затверджений наказом Міністерства регіонального розвитку, будівництва та житлово-комунального господарства України від 28.08.2013 № 134 зі змінами та доповненнями № 410 
від 28.08.2013, строк дії обмеження – безстроково;
– охоронна зона навколо інженерних комунікацій; площа земельної ділянки (її частини), на яку поширюється дія обмеження – 0,0571 га; підстава для виникнення обмеження у використанні земельної ділянки (її частини) – ДБН В.2.5-39:2008 «Інженерне обладнання будинків і споруд. Зовнішні мережі та споруди Теплові мережі», затверджений наказом Міністерства регіонального розвитку та будівництва України від 09.12.2008 № 568, строк дії обмеження – безстроково;
– зона особливого режиму забудови; площа земельної ділянки (її частини), на яку поширюється дія обмеження – 0,1758 га; підстава для виникнення обмеження у використанні земельної ділянки (її частини) – Повітряний кодекс України від 19.05.2011 № 3393-VI, строк дії обмеження – безстроково;
– охоронна зона навколо (уздовж) об’єкта зв’язку; площа земельної ділянки (її частини), на яку поширюється дія обмеження – 0,0019 га; підстава для виникнення обмеження у використанні земельної ділянки (її частини) – Постанова Кабінету Міністрів України від 29.01.1996 № 135 «Про затвердження Правил охорони ліній електрозв’язку», строк дії обмеження – безстроково;
– охоронна зона навколо (уздовж) об’єкта зв’язку; площа земельної ділянки (її частини), на яку поширюється дія обмеження – 0,0044 га; підстава для виникнення обмеження у використанні земельної ділянки (її частини) – Постанова Кабінету Міністрів України від 29.01.1996 № 135 «Про затвердження Правил охорони ліній електрозв’язку», строк дії обмеження – безстроково.</t>
  </si>
  <si>
    <t>Площа, га</t>
  </si>
  <si>
    <t xml:space="preserve"> 
– охоронна зона навколо інженерних комунікацій; площа земельної ділянки (її частини), на яку поширюється дія обмеження – 0,0025 га; підстава для виникнення обмеження у використанні земельної ділянки (її частини) – ДБН Б.2.2-12:2019 «Планування і забудова територій», затверджений
наказом Міністерства регіонального розвитку, будівництва та житлово-комунального господарства України № 104 від 26.04.2019, строк дії обмеження – безстроково;
– зона санітарної охорони джерел та об’єктів централізованого питного водопостачання; площа земельної ділянки (її частини), на яку поширюється дія обмеження – 0,0097 га; підстава для виникнення обмеження у використанні земельної ділянки (її частини) – ДБН В 2.5-74-2013 «Водопостачання. Зовнішні мережі та споруди. Основні положення проектування», затверджений наказами Міністерства регіонального розвитку, будівництва та житлово-комунального господарства України від 08.04.2013 № 133 та № 410 від 28.08.2013, строк дії обмеження – безстроково;
– зона санітарної охорони джерел та об’єктів централізованого питного водопостачання; площа земельної ділянки (її частини), на яку поширюється дія обмеження – 0, 0584 га; підстава для виникнення обмеження у використанні земельної ділянки (її частини) ДБН В 2.5-74-2013 «Водопостачання. Зовнішні мережі та споруди. Основні положення проектування», затверджений наказами Міністерства регіонального розвитку, будівництва та житлово-комунального господарства України від 08.04.2013  № 133 та від 28.08.2013 № 410, строк дії обмеження – безстроково</t>
  </si>
  <si>
    <t xml:space="preserve">– охоронна зона навколо (уздовж) об’єкта енергетичної системи; площа земельної ділянки (її частини), на яку поширюється дія обмеження – 0,0105 га; підстава для виникнення обмеження у використанні земельної ділянки (її частини) – Закон України «Про землі енергетики та правовий режим спеціальних зон енергетичних об’єктів» № 2480-VI, Постанова Кабінету Міністрів України від 04.03.1997 № 209 «Про затвердження Правил охорони електричних мереж» від 09.07.2010, строк дії обмеження – безстроково;
– охоронна зона навколо (уздовж) об’єкта енергетичної системи, на яку поширюється дія обмеження – 0,0036 га; підстава для виникнення обмеження у використанні земельної ділянки (її частини) – Закон України «Про землі енергетики та правовий режим спеціальних зон енергетичних об’єктів» 
№ 2480-VI. Постанова Кабінету Міністрів України від 04.03.1997 № 209 «Про затвердження Правил охорони електричних мереж» від 09.07.2010, строк дії обмеження – безстроково;
– охоронна зона навколо (уздовж) об’єкта енергетичної системи; площа земельної ділянки (її частини), на яку поширюється дія обмеження – 0,0292 га; підстава для виникнення обмеження у використанні земельної ділянки (її частини) – ДБН В.2.5-39:2008 «Інженерне обладнання будинків і споруд. Зовнішні мережі та споруди Теплові мережі», затверджений наказом Міністерства регіонального розвитку та будівництва України № 568 від 09.12.2008, строк дії обмеження – безстроково;
– охоронна зона навколо інженерних комунікацій; площа земельної ділянки (її частини), на яку поширюється дія обмеження – 0,0006 га; підстава для виникнення обмеження у використанні земельної ділянки (її частини) – ДБН Б.2.2-12:2019 «Планування і забудова територій», затверджений наказом Міністерства регіонального розвитку, будівництва та житлово-комунального господарства України № 104 від 26.04.2019, строк дії обмеження – безстроково;
– охоронна зона навколо інженерних комунікацій; площа земельної ділянки (її частини), на яку поширюється дія обмеження – 0,0032 га; підстава для виникнення обмеження у використанні земельної ділянки (її частини) – ДБН Б.2.2-12:2019 «Планування і забудова територій», затверджений наказом Міністерства регіонального розвитку, будівництва та житлово-комунального господарства України № 104 від 26.04.2019, строк дії обмеження – безстроково;
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</si>
</sst>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₽_-;\-* #,##0.00\ _₽_-;_-* &quot;-&quot;??\ _₽_-;_-@_-"/>
    <numFmt numFmtId="164" formatCode="#,##0.00_ ;\-#,##0.00\ 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scheme val="minor"/>
    </font>
    <font>
      <sz val="9.5"/>
      <color theme="1"/>
      <name val="Times New Roman"/>
      <family val="1"/>
      <charset val="204"/>
    </font>
    <font>
      <b/>
      <sz val="9.5"/>
      <color rgb="FF000000"/>
      <name val="Times New Roman"/>
      <family val="1"/>
      <charset val="204"/>
    </font>
    <font>
      <sz val="8.5"/>
      <color theme="1"/>
      <name val="Times New Roman"/>
      <family val="1"/>
      <charset val="204"/>
    </font>
    <font>
      <b/>
      <sz val="8.5"/>
      <color rgb="FF000000"/>
      <name val="Times New Roman"/>
      <family val="1"/>
      <charset val="204"/>
    </font>
    <font>
      <b/>
      <sz val="8.5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54">
    <xf numFmtId="0" fontId="0" fillId="0" borderId="0" xfId="0"/>
    <xf numFmtId="0" fontId="0" fillId="0" borderId="0" xfId="0" applyFill="1"/>
    <xf numFmtId="0" fontId="3" fillId="0" borderId="0" xfId="0" applyFont="1" applyFill="1" applyAlignment="1">
      <alignment vertical="center" wrapText="1"/>
    </xf>
    <xf numFmtId="0" fontId="0" fillId="0" borderId="0" xfId="0" applyFill="1" applyAlignment="1">
      <alignment wrapText="1"/>
    </xf>
    <xf numFmtId="0" fontId="4" fillId="0" borderId="1" xfId="0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/>
    <xf numFmtId="0" fontId="0" fillId="0" borderId="0" xfId="0" applyFill="1" applyAlignment="1">
      <alignment horizontal="center" textRotation="90"/>
    </xf>
    <xf numFmtId="0" fontId="0" fillId="0" borderId="0" xfId="0" applyAlignment="1">
      <alignment horizontal="center" textRotation="90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right" wrapText="1"/>
    </xf>
    <xf numFmtId="0" fontId="8" fillId="0" borderId="2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164" fontId="4" fillId="0" borderId="1" xfId="1" applyNumberFormat="1" applyFont="1" applyFill="1" applyBorder="1" applyAlignment="1">
      <alignment horizontal="center" vertical="center" textRotation="90" wrapText="1"/>
    </xf>
    <xf numFmtId="0" fontId="4" fillId="0" borderId="1" xfId="0" applyFont="1" applyFill="1" applyBorder="1" applyAlignment="1">
      <alignment horizontal="center" vertical="center" textRotation="90" wrapText="1"/>
    </xf>
    <xf numFmtId="4" fontId="4" fillId="0" borderId="1" xfId="1" applyNumberFormat="1" applyFont="1" applyFill="1" applyBorder="1" applyAlignment="1">
      <alignment horizontal="center" vertical="center" textRotation="90" wrapText="1"/>
    </xf>
    <xf numFmtId="4" fontId="5" fillId="0" borderId="1" xfId="1" applyNumberFormat="1" applyFont="1" applyFill="1" applyBorder="1" applyAlignment="1">
      <alignment horizontal="center" vertical="center" textRotation="90" wrapText="1"/>
    </xf>
    <xf numFmtId="4" fontId="4" fillId="0" borderId="5" xfId="1" applyNumberFormat="1" applyFont="1" applyFill="1" applyBorder="1" applyAlignment="1">
      <alignment horizontal="center" vertical="center" textRotation="90" wrapText="1"/>
    </xf>
    <xf numFmtId="0" fontId="4" fillId="0" borderId="1" xfId="0" applyFont="1" applyFill="1" applyBorder="1" applyAlignment="1">
      <alignment horizontal="center" vertical="center" textRotation="90" wrapText="1"/>
    </xf>
    <xf numFmtId="4" fontId="4" fillId="0" borderId="1" xfId="1" applyNumberFormat="1" applyFont="1" applyFill="1" applyBorder="1" applyAlignment="1">
      <alignment horizontal="center" vertical="center" textRotation="90" wrapText="1"/>
    </xf>
    <xf numFmtId="0" fontId="4" fillId="0" borderId="3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 textRotation="90" wrapText="1"/>
    </xf>
    <xf numFmtId="49" fontId="4" fillId="0" borderId="3" xfId="0" applyNumberFormat="1" applyFont="1" applyFill="1" applyBorder="1" applyAlignment="1">
      <alignment vertical="center" wrapText="1"/>
    </xf>
    <xf numFmtId="164" fontId="4" fillId="0" borderId="3" xfId="1" applyNumberFormat="1" applyFont="1" applyFill="1" applyBorder="1" applyAlignment="1">
      <alignment horizontal="center" vertical="center" textRotation="90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textRotation="90" wrapText="1"/>
    </xf>
    <xf numFmtId="0" fontId="4" fillId="0" borderId="6" xfId="0" applyFont="1" applyFill="1" applyBorder="1" applyAlignment="1">
      <alignment horizontal="center" vertical="center" textRotation="90" wrapText="1"/>
    </xf>
    <xf numFmtId="0" fontId="4" fillId="0" borderId="6" xfId="0" applyFont="1" applyFill="1" applyBorder="1" applyAlignment="1">
      <alignment horizontal="center" vertical="center" wrapText="1"/>
    </xf>
    <xf numFmtId="164" fontId="4" fillId="0" borderId="6" xfId="1" applyNumberFormat="1" applyFont="1" applyFill="1" applyBorder="1" applyAlignment="1">
      <alignment horizontal="center" vertical="center" textRotation="90" wrapText="1"/>
    </xf>
    <xf numFmtId="49" fontId="4" fillId="0" borderId="6" xfId="0" applyNumberFormat="1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left" vertical="center" wrapText="1"/>
    </xf>
    <xf numFmtId="49" fontId="9" fillId="0" borderId="1" xfId="0" applyNumberFormat="1" applyFont="1" applyFill="1" applyBorder="1" applyAlignment="1">
      <alignment horizontal="left" vertical="top" wrapText="1"/>
    </xf>
    <xf numFmtId="49" fontId="9" fillId="0" borderId="1" xfId="0" applyNumberFormat="1" applyFont="1" applyFill="1" applyBorder="1" applyAlignment="1">
      <alignment vertical="top" wrapText="1"/>
    </xf>
    <xf numFmtId="49" fontId="9" fillId="0" borderId="1" xfId="0" applyNumberFormat="1" applyFont="1" applyFill="1" applyBorder="1" applyAlignment="1">
      <alignment horizontal="left" vertical="top" wrapText="1"/>
    </xf>
    <xf numFmtId="49" fontId="9" fillId="0" borderId="3" xfId="0" applyNumberFormat="1" applyFont="1" applyFill="1" applyBorder="1" applyAlignment="1">
      <alignment horizontal="left" vertical="top" wrapText="1"/>
    </xf>
    <xf numFmtId="0" fontId="10" fillId="0" borderId="3" xfId="0" applyFont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textRotation="90" wrapText="1"/>
    </xf>
    <xf numFmtId="0" fontId="10" fillId="0" borderId="3" xfId="0" applyFont="1" applyBorder="1" applyAlignment="1">
      <alignment horizontal="center" vertical="center" textRotation="90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textRotation="90" wrapText="1"/>
    </xf>
    <xf numFmtId="0" fontId="10" fillId="0" borderId="4" xfId="0" applyFont="1" applyBorder="1" applyAlignment="1">
      <alignment horizontal="center" vertical="center" textRotation="90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textRotation="90" wrapText="1"/>
    </xf>
    <xf numFmtId="0" fontId="10" fillId="0" borderId="1" xfId="0" applyFont="1" applyFill="1" applyBorder="1" applyAlignment="1">
      <alignment horizontal="center" vertical="center" textRotation="90" wrapText="1"/>
    </xf>
    <xf numFmtId="0" fontId="11" fillId="0" borderId="1" xfId="0" applyFont="1" applyFill="1" applyBorder="1" applyAlignment="1">
      <alignment horizontal="center" vertical="center" textRotation="90" wrapText="1"/>
    </xf>
    <xf numFmtId="0" fontId="10" fillId="0" borderId="5" xfId="0" applyFont="1" applyFill="1" applyBorder="1" applyAlignment="1">
      <alignment horizontal="center" vertical="center" textRotation="90" wrapText="1"/>
    </xf>
  </cellXfs>
  <cellStyles count="3">
    <cellStyle name="Звичайний" xfId="0" builtinId="0"/>
    <cellStyle name="Звичайний 2" xfId="2"/>
    <cellStyle name="Фінансови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11"/>
  <sheetViews>
    <sheetView tabSelected="1" zoomScale="80" zoomScaleNormal="80" zoomScaleSheetLayoutView="70" workbookViewId="0">
      <selection activeCell="E7" sqref="E7"/>
    </sheetView>
  </sheetViews>
  <sheetFormatPr defaultRowHeight="15" x14ac:dyDescent="0.25"/>
  <cols>
    <col min="1" max="1" width="4" customWidth="1"/>
    <col min="2" max="2" width="4.140625" style="11" customWidth="1"/>
    <col min="3" max="3" width="13.28515625" style="13" customWidth="1"/>
    <col min="4" max="4" width="4.5703125" style="12" customWidth="1"/>
    <col min="5" max="5" width="8.140625" customWidth="1"/>
    <col min="6" max="6" width="13.42578125" customWidth="1"/>
    <col min="7" max="7" width="1.5703125" style="1" hidden="1" customWidth="1"/>
    <col min="8" max="8" width="7.5703125" style="1" customWidth="1"/>
    <col min="9" max="9" width="6.85546875" style="1" customWidth="1"/>
    <col min="10" max="10" width="7.28515625" style="1" customWidth="1"/>
    <col min="11" max="11" width="22.7109375" style="2" hidden="1" customWidth="1"/>
    <col min="12" max="12" width="7.42578125" style="2" customWidth="1"/>
    <col min="13" max="13" width="22.42578125" style="2" hidden="1" customWidth="1"/>
    <col min="14" max="14" width="7.28515625" style="1" customWidth="1"/>
    <col min="15" max="15" width="59.7109375" style="3" customWidth="1"/>
    <col min="16" max="72" width="9.140625" style="1"/>
  </cols>
  <sheetData>
    <row r="1" spans="1:15" ht="33" customHeight="1" x14ac:dyDescent="0.25">
      <c r="A1" s="14" t="s">
        <v>32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</row>
    <row r="2" spans="1:15" ht="18.75" customHeight="1" x14ac:dyDescent="0.25">
      <c r="A2" s="15" t="s">
        <v>28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spans="1:15" ht="20.25" customHeight="1" x14ac:dyDescent="0.25">
      <c r="A3" s="39" t="s">
        <v>10</v>
      </c>
      <c r="B3" s="40" t="s">
        <v>35</v>
      </c>
      <c r="C3" s="39" t="s">
        <v>4</v>
      </c>
      <c r="D3" s="41" t="s">
        <v>45</v>
      </c>
      <c r="E3" s="39" t="s">
        <v>3</v>
      </c>
      <c r="F3" s="39" t="s">
        <v>5</v>
      </c>
      <c r="G3" s="42" t="s">
        <v>8</v>
      </c>
      <c r="H3" s="43" t="s">
        <v>22</v>
      </c>
      <c r="I3" s="43"/>
      <c r="J3" s="43"/>
      <c r="K3" s="43"/>
      <c r="L3" s="43"/>
      <c r="M3" s="43"/>
      <c r="N3" s="44"/>
      <c r="O3" s="45" t="s">
        <v>40</v>
      </c>
    </row>
    <row r="4" spans="1:15" ht="112.5" customHeight="1" x14ac:dyDescent="0.25">
      <c r="A4" s="46"/>
      <c r="B4" s="47"/>
      <c r="C4" s="46"/>
      <c r="D4" s="48"/>
      <c r="E4" s="46"/>
      <c r="F4" s="46"/>
      <c r="G4" s="42"/>
      <c r="H4" s="49" t="s">
        <v>23</v>
      </c>
      <c r="I4" s="50" t="s">
        <v>26</v>
      </c>
      <c r="J4" s="51" t="s">
        <v>27</v>
      </c>
      <c r="K4" s="52"/>
      <c r="L4" s="52" t="s">
        <v>33</v>
      </c>
      <c r="M4" s="52"/>
      <c r="N4" s="53" t="s">
        <v>29</v>
      </c>
      <c r="O4" s="45"/>
    </row>
    <row r="5" spans="1:15" ht="370.5" customHeight="1" x14ac:dyDescent="0.25">
      <c r="A5" s="26" t="s">
        <v>11</v>
      </c>
      <c r="B5" s="25" t="s">
        <v>34</v>
      </c>
      <c r="C5" s="24" t="s">
        <v>0</v>
      </c>
      <c r="D5" s="29">
        <v>0.1704</v>
      </c>
      <c r="E5" s="24" t="s">
        <v>6</v>
      </c>
      <c r="F5" s="24" t="s">
        <v>24</v>
      </c>
      <c r="G5" s="4" t="s">
        <v>7</v>
      </c>
      <c r="H5" s="28">
        <v>5</v>
      </c>
      <c r="I5" s="27">
        <v>4861212.6399999997</v>
      </c>
      <c r="J5" s="27">
        <f>I5*0.03</f>
        <v>145836.3792</v>
      </c>
      <c r="K5" s="17" t="s">
        <v>16</v>
      </c>
      <c r="L5" s="27">
        <f>J5*1%</f>
        <v>1458.3637919999999</v>
      </c>
      <c r="M5" s="17" t="s">
        <v>17</v>
      </c>
      <c r="N5" s="27">
        <f>0.3*J5</f>
        <v>43750.913759999996</v>
      </c>
      <c r="O5" s="35" t="s">
        <v>47</v>
      </c>
    </row>
    <row r="6" spans="1:15" ht="274.5" customHeight="1" x14ac:dyDescent="0.25">
      <c r="A6" s="33" t="s">
        <v>11</v>
      </c>
      <c r="B6" s="30" t="str">
        <f>B5</f>
        <v>62:010:0019</v>
      </c>
      <c r="C6" s="31" t="str">
        <f>C5</f>
        <v>вулиця Данькевича Костянтина, 12, Деснянський район, місто Київ</v>
      </c>
      <c r="D6" s="30">
        <f>D5</f>
        <v>0.1704</v>
      </c>
      <c r="E6" s="31" t="str">
        <f>E5</f>
        <v>оренда                                   (без права забудови)</v>
      </c>
      <c r="F6" s="34" t="str">
        <f>F5</f>
        <v>02.09 Для будівництва та обслуговування паркінгів та автостоянок на землях житлової та громадської забудови (для експлуатації та обслуговування паркінгів та автостоянок на землях житлової та громадської забудови)</v>
      </c>
      <c r="G6" s="4"/>
      <c r="H6" s="31">
        <f>H5</f>
        <v>5</v>
      </c>
      <c r="I6" s="32">
        <f>I5</f>
        <v>4861212.6399999997</v>
      </c>
      <c r="J6" s="32">
        <f>J5</f>
        <v>145836.3792</v>
      </c>
      <c r="K6" s="17"/>
      <c r="L6" s="32">
        <f>L5</f>
        <v>1458.3637919999999</v>
      </c>
      <c r="M6" s="17"/>
      <c r="N6" s="32">
        <f>N5</f>
        <v>43750.913759999996</v>
      </c>
      <c r="O6" s="38" t="s">
        <v>46</v>
      </c>
    </row>
    <row r="7" spans="1:15" ht="252.75" customHeight="1" x14ac:dyDescent="0.25">
      <c r="A7" s="5" t="s">
        <v>12</v>
      </c>
      <c r="B7" s="18" t="s">
        <v>36</v>
      </c>
      <c r="C7" s="6" t="s">
        <v>1</v>
      </c>
      <c r="D7" s="18">
        <v>0.20419999999999999</v>
      </c>
      <c r="E7" s="6" t="s">
        <v>6</v>
      </c>
      <c r="F7" s="4" t="s">
        <v>24</v>
      </c>
      <c r="G7" s="4" t="s">
        <v>7</v>
      </c>
      <c r="H7" s="6">
        <v>5</v>
      </c>
      <c r="I7" s="19">
        <v>7040614.0099999998</v>
      </c>
      <c r="J7" s="19">
        <f t="shared" ref="J7:J10" si="0">I7*0.03</f>
        <v>211218.4203</v>
      </c>
      <c r="K7" s="20" t="s">
        <v>18</v>
      </c>
      <c r="L7" s="19">
        <f t="shared" ref="L7:L10" si="1">J7*1%</f>
        <v>2112.1842029999998</v>
      </c>
      <c r="M7" s="20" t="s">
        <v>17</v>
      </c>
      <c r="N7" s="21">
        <f t="shared" ref="N7:N10" si="2">0.3*J7</f>
        <v>63365.526089999999</v>
      </c>
      <c r="O7" s="36" t="s">
        <v>41</v>
      </c>
    </row>
    <row r="8" spans="1:15" ht="183" customHeight="1" x14ac:dyDescent="0.25">
      <c r="A8" s="5" t="s">
        <v>13</v>
      </c>
      <c r="B8" s="18" t="s">
        <v>37</v>
      </c>
      <c r="C8" s="6" t="s">
        <v>30</v>
      </c>
      <c r="D8" s="18">
        <v>0.12130000000000001</v>
      </c>
      <c r="E8" s="6" t="s">
        <v>6</v>
      </c>
      <c r="F8" s="4" t="s">
        <v>24</v>
      </c>
      <c r="G8" s="4" t="s">
        <v>7</v>
      </c>
      <c r="H8" s="6">
        <v>5</v>
      </c>
      <c r="I8" s="19">
        <v>4182304.01</v>
      </c>
      <c r="J8" s="19">
        <f t="shared" si="0"/>
        <v>125469.1203</v>
      </c>
      <c r="K8" s="20" t="s">
        <v>19</v>
      </c>
      <c r="L8" s="19">
        <f t="shared" si="1"/>
        <v>1254.6912030000001</v>
      </c>
      <c r="M8" s="20" t="s">
        <v>17</v>
      </c>
      <c r="N8" s="21">
        <f t="shared" si="2"/>
        <v>37640.736089999999</v>
      </c>
      <c r="O8" s="36" t="s">
        <v>42</v>
      </c>
    </row>
    <row r="9" spans="1:15" ht="189" customHeight="1" x14ac:dyDescent="0.25">
      <c r="A9" s="5" t="s">
        <v>14</v>
      </c>
      <c r="B9" s="18" t="s">
        <v>38</v>
      </c>
      <c r="C9" s="6" t="s">
        <v>31</v>
      </c>
      <c r="D9" s="18">
        <v>8.4599999999999995E-2</v>
      </c>
      <c r="E9" s="6" t="s">
        <v>6</v>
      </c>
      <c r="F9" s="4" t="s">
        <v>24</v>
      </c>
      <c r="G9" s="4" t="s">
        <v>7</v>
      </c>
      <c r="H9" s="6">
        <v>5</v>
      </c>
      <c r="I9" s="19">
        <v>2916924.31</v>
      </c>
      <c r="J9" s="19">
        <f t="shared" si="0"/>
        <v>87507.729299999992</v>
      </c>
      <c r="K9" s="20" t="s">
        <v>20</v>
      </c>
      <c r="L9" s="19">
        <f t="shared" si="1"/>
        <v>875.07729299999994</v>
      </c>
      <c r="M9" s="20" t="s">
        <v>17</v>
      </c>
      <c r="N9" s="21">
        <f t="shared" si="2"/>
        <v>26252.318789999998</v>
      </c>
      <c r="O9" s="36" t="s">
        <v>43</v>
      </c>
    </row>
    <row r="10" spans="1:15" ht="409.5" customHeight="1" x14ac:dyDescent="0.25">
      <c r="A10" s="7" t="s">
        <v>15</v>
      </c>
      <c r="B10" s="22" t="s">
        <v>39</v>
      </c>
      <c r="C10" s="8" t="s">
        <v>2</v>
      </c>
      <c r="D10" s="22">
        <v>0.17580000000000001</v>
      </c>
      <c r="E10" s="8" t="s">
        <v>6</v>
      </c>
      <c r="F10" s="9" t="s">
        <v>25</v>
      </c>
      <c r="G10" s="4" t="s">
        <v>9</v>
      </c>
      <c r="H10" s="8">
        <v>5</v>
      </c>
      <c r="I10" s="23">
        <v>8815803.2200000007</v>
      </c>
      <c r="J10" s="23">
        <f t="shared" si="0"/>
        <v>264474.09659999999</v>
      </c>
      <c r="K10" s="20" t="s">
        <v>21</v>
      </c>
      <c r="L10" s="23">
        <f t="shared" si="1"/>
        <v>2644.7409659999998</v>
      </c>
      <c r="M10" s="20" t="s">
        <v>17</v>
      </c>
      <c r="N10" s="23">
        <f t="shared" si="2"/>
        <v>79342.22898</v>
      </c>
      <c r="O10" s="37" t="s">
        <v>44</v>
      </c>
    </row>
    <row r="11" spans="1:15" ht="138" customHeight="1" x14ac:dyDescent="0.25">
      <c r="A11" s="7"/>
      <c r="B11" s="22"/>
      <c r="C11" s="8"/>
      <c r="D11" s="22"/>
      <c r="E11" s="8"/>
      <c r="F11" s="9"/>
      <c r="G11" s="10"/>
      <c r="H11" s="8"/>
      <c r="I11" s="23"/>
      <c r="J11" s="23"/>
      <c r="K11" s="20"/>
      <c r="L11" s="23"/>
      <c r="M11" s="20"/>
      <c r="N11" s="23"/>
      <c r="O11" s="37"/>
    </row>
  </sheetData>
  <mergeCells count="22">
    <mergeCell ref="F3:F4"/>
    <mergeCell ref="H3:N3"/>
    <mergeCell ref="A3:A4"/>
    <mergeCell ref="B3:B4"/>
    <mergeCell ref="C3:C4"/>
    <mergeCell ref="D3:D4"/>
    <mergeCell ref="E3:E4"/>
    <mergeCell ref="O3:O4"/>
    <mergeCell ref="O10:O11"/>
    <mergeCell ref="A1:O1"/>
    <mergeCell ref="A2:O2"/>
    <mergeCell ref="N10:N11"/>
    <mergeCell ref="L10:L11"/>
    <mergeCell ref="J10:J11"/>
    <mergeCell ref="I10:I11"/>
    <mergeCell ref="H10:H11"/>
    <mergeCell ref="A10:A11"/>
    <mergeCell ref="F10:F11"/>
    <mergeCell ref="E10:E11"/>
    <mergeCell ref="D10:D11"/>
    <mergeCell ref="C10:C11"/>
    <mergeCell ref="B10:B11"/>
  </mergeCells>
  <pageMargins left="0" right="0" top="0" bottom="0" header="0.31496062992125984" footer="0.31496062992125984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J15"/>
    </sheetView>
  </sheetViews>
  <sheetFormatPr defaultRowHeight="15" x14ac:dyDescent="0.25"/>
  <cols>
    <col min="10" max="10" width="9.140625" customWidth="1"/>
  </cols>
  <sheetData>
    <row r="1" ht="15" customHeight="1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2</vt:i4>
      </vt:variant>
    </vt:vector>
  </HeadingPairs>
  <TitlesOfParts>
    <vt:vector size="2" baseType="lpstr">
      <vt:lpstr>Аркуш1</vt:lpstr>
      <vt:lpstr>Аркуш2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2023-02-23T15:00:20Z</dcterms:modified>
</cp:coreProperties>
</file>