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120" tabRatio="50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'Лист1'!$A$1:$X$51</definedName>
  </definedNames>
  <calcPr fullCalcOnLoad="1"/>
</workbook>
</file>

<file path=xl/sharedStrings.xml><?xml version="1.0" encoding="utf-8"?>
<sst xmlns="http://schemas.openxmlformats.org/spreadsheetml/2006/main" count="155" uniqueCount="80">
  <si>
    <t>Джерела фінансування</t>
  </si>
  <si>
    <t>Строки виконання заходу</t>
  </si>
  <si>
    <t>2025 рік</t>
  </si>
  <si>
    <t>Додаток 1</t>
  </si>
  <si>
    <t>Оперативна ціль Стратегії розвитку міста Києва до
 2025 року</t>
  </si>
  <si>
    <t xml:space="preserve">щомісячної адресної матеріальної допомоги непрацездатним батькам; дружинам (чоловікам); та повнолітнім дітям, які мають статус особи з інвалідністю I, II, III групи; малолітнім та неповнолітнім дітям, пасинкам, падчеркам загиблих (померлих)  киян-Захисників і Захисниць України,  учасників антитерористичної операції,  загиблих (померлих) внаслідок поранення, контузії чи каліцтва, одержаних під час участі у  антитерористичній операції,  киян - учасників антитерористичної операції, які перебувають в полоні або зникли безвісти та киянам, інвалідність яких  пов’язана з військовою  агресією  Російської Федерації; 
щомісячної адресної матеріальної допомоги киянам - учасникам антитерористичної операції, членам їх сімей, членам сімей учасників антитерористичної операції, загиблих (померлих) внаслідок поранення, контузії чи каліцтва, одержаних під час участі у антитерористичній операції, та киян - учасників антитерористичної операції, які перебувають в полоні або зникли безвісти, для покриття витрат на оплату ними житлово-комунальних послуг;                                              </t>
  </si>
  <si>
    <t>2023 рік</t>
  </si>
  <si>
    <t>2024 рік</t>
  </si>
  <si>
    <t>Бюджет міста Києва</t>
  </si>
  <si>
    <t>Показник продукту:</t>
  </si>
  <si>
    <t>Показник ефективності:</t>
  </si>
  <si>
    <t>Всього:</t>
  </si>
  <si>
    <t>Джерела фінан-сування</t>
  </si>
  <si>
    <t>Оперативна ціль Стратегії розвитку міста Києва до 2025 року</t>
  </si>
  <si>
    <t>Заходи програми</t>
  </si>
  <si>
    <t>Виконавці заходу</t>
  </si>
  <si>
    <t>Обсяги фінансування (тис. грн)</t>
  </si>
  <si>
    <t>Назва показника</t>
  </si>
  <si>
    <t>Очікуваний результат 
(результативні показники)</t>
  </si>
  <si>
    <t>Департамент соціальної політики виконавчого органу Київської міської ради (Київської міської державної адміністрації)</t>
  </si>
  <si>
    <t>Діюча редакція</t>
  </si>
  <si>
    <t>Нова редакція</t>
  </si>
  <si>
    <t>2) матеріальна допомога членам сімей ,  тис.грн</t>
  </si>
  <si>
    <t>Завдання програми</t>
  </si>
  <si>
    <t>2024 - 2025</t>
  </si>
  <si>
    <t xml:space="preserve">Всього:     </t>
  </si>
  <si>
    <t>1. Показник затрат:</t>
  </si>
  <si>
    <t>Обсяг фінансових ресурсів, тис. грн.</t>
  </si>
  <si>
    <t xml:space="preserve">2024 рік: </t>
  </si>
  <si>
    <t>2.Показник продукту:</t>
  </si>
  <si>
    <t>кількість одержувачів, осіб</t>
  </si>
  <si>
    <t xml:space="preserve">2025 рік: </t>
  </si>
  <si>
    <t>з них:</t>
  </si>
  <si>
    <t>жінок, осіб</t>
  </si>
  <si>
    <t>чоловіків, осіб</t>
  </si>
  <si>
    <t>3.Показник ефективності:</t>
  </si>
  <si>
    <t>Середній розмір допомоги, грн.</t>
  </si>
  <si>
    <t>4.Показник якості:</t>
  </si>
  <si>
    <t>Динаміка кількості одержуваців, %</t>
  </si>
  <si>
    <t>2024-2025</t>
  </si>
  <si>
    <t>Департамент соціальної політики виконавчого органу Київської міської ради (Київської міської державної адміністрації); районні в місті Києві державні адміністрації</t>
  </si>
  <si>
    <t>Показник витрат, тис. грн.</t>
  </si>
  <si>
    <t>Обсяг фінансових ресурсів, тис.грн</t>
  </si>
  <si>
    <t>2) Кількість одержувачів путівок, осіб</t>
  </si>
  <si>
    <t>Середня вартість путівки, тис. грн.</t>
  </si>
  <si>
    <t>Показник якості:</t>
  </si>
  <si>
    <t>Динаміка охоплення дітей оздоровленням, %</t>
  </si>
  <si>
    <t>Показник продукту</t>
  </si>
  <si>
    <t>Кількість одержувачів, осіб, з них</t>
  </si>
  <si>
    <t>1. Кількість одержувачів щорічної матеріальної допомоги (особи з інвалідністю І та ІІ групи), осіб</t>
  </si>
  <si>
    <t>2.Кількість одержувачів щорічної матеріальної допомоги (члени сімей загиблих (померлих), осіб</t>
  </si>
  <si>
    <t>3.  кількість одержувачів щомісячної матеріальної допомоги (малолітні та неповнолітні  пасинки, падчерки),  осіб</t>
  </si>
  <si>
    <t>4. кількість одержувачів щомісячної матеріальної допомоги (непрацездатні батьки, дружини (чоловіки) та повнолітні діти, які мають статус особи з інвалідністю І, ІІ, ІІІ групи), осіб</t>
  </si>
  <si>
    <t>5. Кількість одержувачів щорічної матеріальної допомоги (постраждали учасники Революції Гідності), осіб</t>
  </si>
  <si>
    <t xml:space="preserve">6.Кількість одержувачів щомісячної матеріальної допомоги для покриття витрат на оплату житлово-комунальних послуг, сімей </t>
  </si>
  <si>
    <t>Показник ефективності</t>
  </si>
  <si>
    <t>1) Щорічна матеріальна допомога, тис.грн</t>
  </si>
  <si>
    <t>3) щомісячна матеріальна допомога малолітнім та неповнолітнім дітям, пасинкам, падчеркам (щомісячна),  тис.грн</t>
  </si>
  <si>
    <t xml:space="preserve">4) щомісячна матеріальна допомога непрацездатним батькам, дружинам (чоловікам), повнолітнім дітям, які мають статус особи з інвалідністю І, II, III групи,   тис.грн </t>
  </si>
  <si>
    <t>5) матеріальна допомога(постраждалим учасникам Революції Гідності),  тис.грн</t>
  </si>
  <si>
    <t>6) щомісячна матеріальна допомога для покриття витрат на  оплату житлово-комунальних послуг,   тис.грн</t>
  </si>
  <si>
    <t>Показник якості</t>
  </si>
  <si>
    <t>Динаміка кількості одержувачів матеріальної допомоги, %</t>
  </si>
  <si>
    <t>Перелік завдань і заходів міської цільової програми "Підтримка киян-Захисників та Захисниць України" на 2023-2025 роки</t>
  </si>
  <si>
    <t>Міська цільова програма «Підтримка киян – Захисників та Захисниць України» на 2023 – 2025 роки, затверджена рішенням Київської міської ради від 23 березня 2023 року № 6254/6295</t>
  </si>
  <si>
    <t>Додаток 1 до міської цільової програми "Підтримка киян-Захисників та Захисниць України" на 2023-2025 роки :</t>
  </si>
  <si>
    <t>Додаток 1 до міської цільової програми "Підтримка киян-Захисників та Захисниць України" на 2023-2025 роки:</t>
  </si>
  <si>
    <t xml:space="preserve">1.10. Забезпечення надання:  
щорічної матеріальної допомоги киянам -  особам з інвалідністю І та ІІ групи, які брали  участь в антитерористичній операції,які брали (беруть) участь у заходах, необхідних для забезпечення оборони України, захисту безпеки населення та інтересів держави у зв'язку з війсковою агресією Російської Федераціїпроти України, членам сімей учасників антитерористичної операції, загиблих (померлих) внаслідок поранення, контузії чи каліцтва, одержаних під час участі у антитерористичній операції,  киян - учасників антитерористичної операції, які перебувають в полоні або зникли безвісти (які навчаються за денною або дуальною формами здобуття освіти у закладах професійної (професійно-технічної), фахової передвищої та вищої освіти, до закінчення цих закладів освіти, але не довше ніж до досягнення ними 23 років) та киянам -  членам сімей загиблих (померлих) Захисників і Захисниць України;    
</t>
  </si>
  <si>
    <t>1.12 Забезпечення оздоровлення у супроводі одного з батьків або іншого законного представника: дітей киян-учасників антитерористичної операції, дітей киян- Захисників та-Захисниць України віком до 14 років; дітей киян-військовослужбовців військових частин №№ 2260, 2269, 3027, 3030, 3066, 3078, 1465, 1498, 2428, АО222, АО525, А 1799, А1937, А2299, А0351, А2167, які дислокуються на території міста Києва, віком до 14 років;  дітей учасників антитерористичної операції, загиблих (померлих) внаслідок поранення, контузії каліцтва, одержаних під час участі у антитерористичній операції віком до 18 років; дітей загиблих (померлих) киян-Захисників та Захисниць України віком до 18 років; дітей киян-учасників антитерористичної операції, які перебувають в полоні або зниклі безвісти, віком до 18 років;  дітей киян-постраждалих учасників Революції Гідності віком до 14 років; дітей киян-Героїв Небесної Сотні віком до 18 років</t>
  </si>
  <si>
    <t xml:space="preserve">        Руслан СВІТЛИЙ</t>
  </si>
  <si>
    <t>Порівняльна таблиця до проєкту рішення Київської міської ради «Про затвердження змін до деяких рішень Київської міської ради"</t>
  </si>
  <si>
    <r>
      <t xml:space="preserve">1.10. Забезпечення надання:  
щорічної матеріальної допомоги киянам -  особам з інвалідністю І та ІІ групи, які брали  участь в антитерористичній операції,які  брали (беруть) участь у заходах, необхідних для забезпечення оборони України, захисту безпеки населення та інтересів держави у зв'язку з війсковою агресією Російської Федерації проти України, членам сімей учасників антитерористичної операції, загиблих (померлих) внаслідок поранення, контузії чи каліцтва, одержаних під час участі у антитерористичній операції,  киян - учасників антитерористичної операції, які перебувають в полоні або зникли безвісти (які навчаються за денною або дуальною формами здобуття освіти у закладах професійної (професійно-технічної), фахової передвищої та вищої освіти, до закінчення цих закладів освіти, але не довше ніж до досягнення ними 23 років),  членам сімей загиблих (померлих) киян-Захисників і </t>
    </r>
    <r>
      <rPr>
        <b/>
        <sz val="14"/>
        <rFont val="Times New Roman"/>
        <family val="1"/>
      </rPr>
      <t xml:space="preserve">киянок </t>
    </r>
    <r>
      <rPr>
        <sz val="14"/>
        <rFont val="Times New Roman"/>
        <family val="1"/>
      </rPr>
      <t xml:space="preserve">- Захисниць України та </t>
    </r>
    <r>
      <rPr>
        <b/>
        <sz val="14"/>
        <rFont val="Times New Roman"/>
        <family val="1"/>
      </rPr>
      <t xml:space="preserve">членам сімей  киян - Захисників і киянок - Захисниць України, які перебувають в полоні або зникли безвісти;     </t>
    </r>
    <r>
      <rPr>
        <sz val="14"/>
        <rFont val="Times New Roman"/>
        <family val="1"/>
      </rPr>
      <t xml:space="preserve">
</t>
    </r>
  </si>
  <si>
    <r>
      <t>щорічної матеріальної допомоги членам сімей киян - Героїв Небесної Сотні та киянам - постраждалим учасникам Революції Гідності; щомісячної адресної матеріальної допомоги непрацездатним батькам, дружинам (чоловікам), неодруженим повнолітнім дітям, визначеним інвалідами з дитинства I та II груп або інвалідами I групи, неповнолітнім дітям, пасинкам, падчеркам киян - Героїв Небесної Сотні</t>
    </r>
    <r>
      <rPr>
        <b/>
        <sz val="14"/>
        <rFont val="Times New Roman"/>
        <family val="1"/>
      </rPr>
      <t xml:space="preserve">; </t>
    </r>
    <r>
      <rPr>
        <sz val="14"/>
        <rFont val="Times New Roman"/>
        <family val="1"/>
      </rPr>
      <t xml:space="preserve">
щомісячної адресної матеріальної допомоги членам сімей киян - Героїв Небесної Сотні та киянам - постраждалим учасникам Революції Гідності для покриття витрат на оплату житлово-комунальних послуг    </t>
    </r>
  </si>
  <si>
    <r>
      <t xml:space="preserve">1.12. Забезпечення оздоровленням у супроводі одного з батьків або іншого законного представника:
дітей киян - учасників антитерористичної операції;
дітей киян-Захисників і киянок-Захисниць України віком до 14 років;
дітей киян-військовослужбовців військових частин №№2260, 2269, 3027, 3030, 3066, 3078, 1465, 1498, 2428, А0222, А0525, А1799, А1937, А2299, А0351, А2167, які дислокуються на території міста Києва, віком до 14 років;
дітей учасників антитерористичної операції, загиблих (померлих) внаслідок поранення, контузії чи каліцтва, одержаних під час участі у антитерористичній операції, віком до 18 років;
дітей загиблих (померлих) киян-Захисників і киянок-Захисниць України віком до 18 років;
дітей киян-учасників антитерористичної операції, які перебувають у полоні або зникли безвісти, віком до 18 років;
</t>
    </r>
    <r>
      <rPr>
        <b/>
        <sz val="14"/>
        <color indexed="8"/>
        <rFont val="Times New Roman"/>
        <family val="1"/>
      </rPr>
      <t>дітей киян-Захисників і киянок-Захисниць України, які перебувають у полоні або зникли безвісти, віком до 18 років;</t>
    </r>
    <r>
      <rPr>
        <sz val="14"/>
        <color indexed="8"/>
        <rFont val="Times New Roman"/>
        <family val="1"/>
      </rPr>
      <t xml:space="preserve">
дітей киян-постраждалих учасників Революції Гідності, віком до 14 років;
дітей киян - Героїв Небесної Сотні, віком до 18 років</t>
    </r>
  </si>
  <si>
    <r>
      <t xml:space="preserve">щомісячної адресної матеріальної допомоги непрацездатним батькам; дружинам (чоловікам) та повнолітнім дітям, які мають статус особи з інвалідністю I, II, III групи; малолітнім та неповнолітнім дітям, пасинкам, падчеркам учасників антитерористичної операції,  загиблих (померлих) внаслідок поранення, контузії чи каліцтва, одержаних під час участі у  антитерористичній операції,  киян - учасників антитерористичної операції, які перебувають в полоні або зникли безвісти та киянам, інвалідність яких  пов’язана з військовою  агресією  Російської Федерації; 
</t>
    </r>
    <r>
      <rPr>
        <b/>
        <sz val="14"/>
        <rFont val="Times New Roman"/>
        <family val="1"/>
      </rPr>
      <t xml:space="preserve">щомісячної адресної матеріальної допомоги непрацездатним: батькам, дружинам (чоловікам); батькам, дружинам (чоловікам) та неодруженим повнолітнім дітям, які мають статус особи з інвалідністю I, II, III групи; малолітнім та неповнолітнім дітям, пасинкам, падчеркам загиблих (померлих)  киян-Захисників і киянок-Захисниць України, киян-Захисників і киянок-Захисниць України, які перебувають в полоні або зникли безвісти;  </t>
    </r>
    <r>
      <rPr>
        <sz val="14"/>
        <rFont val="Times New Roman"/>
        <family val="1"/>
      </rPr>
      <t xml:space="preserve">
щомісячної адресної матеріальної допомоги киянам - учасникам антитерористичної операції, членам їх сімей, членам сімей учасників антитерористичної операції, загиблих (померлих) внаслідок поранення, контузії чи каліцтва, одержаних під час участі у антитерористичній операції, та киян - учасників антитерористичної операції, які перебувають в полоні або зникли 
безвісти, для покриття витрат на оплату ними житлово комунальних послуг;                                                </t>
    </r>
  </si>
  <si>
    <t xml:space="preserve">виплати матеріальної допомоги для покриття витрат на оплату житлово-комунальних послуг учасникам війни з числа киян - учасників антитерористичної операції, яким встановлено статус згідно з Законом України "Про статус ветеранів війни, гарантії їх соціального захисту", розмір середньомісячного сукупного доходу сім'ї яких у розрахунку на одну особу за попередні шість місяців перевищує величину доходу, який дає право на податкову соціальну пільгу у порядку, визначеному Кабінетом Міністрів України;                                                 </t>
  </si>
  <si>
    <t xml:space="preserve">
щорічної матеріальної допомоги членам сімей киян - Героїв Небесної Сотні та киянам - постраждалим учасникам Революції Гідності; щомісячної адресної матеріальної допомоги непрацездатним батькам, дружинам (чоловікам), неодруженим повнолітнім дітям, визначеним інвалідами з дитинства I та II груп або інвалідами I групи, неповнолітнім дітям, пасинкам, падчеркам киян - Героїв Небесної Сотні
щомісячної адресної матеріальної допомоги членам сімей киян - Героїв Небесної Сотні та киянам - постраждалим учасникам Революції Гідності для покриття витрат на оплату житлово-комунальних послуг    </t>
  </si>
  <si>
    <t xml:space="preserve">1.8  Надання коштів на придбання лікарських засобів та медичних виробів при лікуванні в стаціонарних умовах, зокрема на ендопротезування, слухопротезування, протезування ока, киянам - учасникам антитерористичної операції, членам сімей учасників антитерористичної операції, загиблих (померлих) внаслідок поранення, контузії чи каліцтва, одержаних під час участі у антитерористичній операції, та киян - учасників антитерористичної операції, які перебувають в полоні, або зникли безвісти, членам сімей киян - Героїв Небесної Сотні та киянам - постраждалим учасникам Революції Гідності;  киянам, які брали (беруть) участь у заходах, необхідних для забезпечення оборони України, захисту безпеки населення та інтересів держави у зв'язку з війсковою агресією Російської Федерації проти України та киянам - членам сімей загиблих (померлих) киян - Захисників та Захисниць України; 
Компенсація витрат на придбання лікарських засобів та медичних виробів при лікуванні в амбулаторних та/або стаціонарних умовах, ендопротезуванні, слухопротезуванні, протезуванні ока, киянам - учасникам 
антитерористичної операції, членам сімей  
учасників антитерористичної операції, загиблих 
(померлих) внаслідок поранення, контузії чи каліцтва,
 одержаних під час участі у антитерористичній операції,
та киян - учасників антитерористичної операції, 
які перебувають в полоні або  зникли безвісти,
 членам сімей киян - Героїв Небесної  Сотні; киянам -
 постраждалим учасникам Революції Гідності; 
киянам, які брали (беруть)  участь у заходах,
 необхідних для забезпечення оборони  
України, захисту безпеки населення та  
інтересів держави у зв'язку з військовою
 агресією Російської Федерації проти України 
та  членам сімей загиблих  (померлих) 
киян-Захисників і Захисниць України.
</t>
  </si>
  <si>
    <r>
      <t xml:space="preserve">1.8  Надання коштів на придбання лікарських засобів та медичних виробів при лікуванні в стаціонарних умовах, в тому числі ендопротезуванні, слухопротезуванні, протезуванні ока, киянам - учасникам антитерористичної операції, членам сімей учасників антитерористичної операції, загиблих (померлих) внаслідок поранення, контузії чи каліцтва, одержаних під час участі у антитерористичній операції, та киян - учасників антитерористичної операції, які перебувають в полоні, або зникли безвісти, членам сімей киян - Героїв Небесної Сотні та киянам - постраждалим учасникам Революції Гідності;  киянам, які брали (беруть) участь у заходах, необхідних для забезпечення оборони України, захисту безпеки населення та інтересів держави у зв'язку з війсковою агресією Російської Федерації  проти України, членам сімей загиблих (померлих) киян - Захисників та </t>
    </r>
    <r>
      <rPr>
        <b/>
        <sz val="14"/>
        <color indexed="8"/>
        <rFont val="Times New Roman"/>
        <family val="1"/>
      </rPr>
      <t>киянок -</t>
    </r>
    <r>
      <rPr>
        <sz val="14"/>
        <color indexed="8"/>
        <rFont val="Times New Roman"/>
        <family val="1"/>
      </rPr>
      <t xml:space="preserve"> Захисниць України, </t>
    </r>
    <r>
      <rPr>
        <b/>
        <sz val="14"/>
        <color indexed="8"/>
        <rFont val="Times New Roman"/>
        <family val="1"/>
      </rPr>
      <t>членам сімей киян - Захисників і киянок - Захисниць України, які перебувають в полоні або зникли безвісти</t>
    </r>
    <r>
      <rPr>
        <sz val="14"/>
        <color indexed="8"/>
        <rFont val="Times New Roman"/>
        <family val="1"/>
      </rPr>
      <t xml:space="preserve">; 
</t>
    </r>
    <r>
      <rPr>
        <b/>
        <sz val="14"/>
        <color indexed="8"/>
        <rFont val="Times New Roman"/>
        <family val="1"/>
      </rPr>
      <t>компенсація</t>
    </r>
    <r>
      <rPr>
        <sz val="14"/>
        <color indexed="8"/>
        <rFont val="Times New Roman"/>
        <family val="1"/>
      </rPr>
      <t xml:space="preserve"> витрат на придбання лікарських засобів та медичних виробів при лікуванні в амбулаторних та/або стаціонарних умовах, ендопротезуванні, слухопротезуванні, протезуванні ока, киянам - учасникам  антитерористичної операції, членам сімей  учасників антитерористичної операції, загиблих (померлих) внаслідок поранення,контузії чи каліцтва, одержаних під час участі у антитерористичній операції, та киян - учасників антитерористичної операції, які перебувають в полоні або  зникли безвісти, членам сімей киян - Героїв Небесної Сотні; киянам - постраждалим учасникам Революції Гідності; 
киянам, які брали (беруть)  участь у заходах, необхідних для забезпечення оборони  України, захисту безпеки населення та  інтересів держави у зв'язку з військовою агресією Російської Федерації проти України та  членам сімей загиблих  (померлих) киян-Захисників і </t>
    </r>
    <r>
      <rPr>
        <b/>
        <sz val="14"/>
        <color indexed="8"/>
        <rFont val="Times New Roman"/>
        <family val="1"/>
      </rPr>
      <t xml:space="preserve">киянок - </t>
    </r>
    <r>
      <rPr>
        <sz val="14"/>
        <color indexed="8"/>
        <rFont val="Times New Roman"/>
        <family val="1"/>
      </rPr>
      <t xml:space="preserve">Захисниць України, </t>
    </r>
    <r>
      <rPr>
        <b/>
        <sz val="14"/>
        <color indexed="8"/>
        <rFont val="Times New Roman"/>
        <family val="1"/>
      </rPr>
      <t>членам сімей киян - Захисників і киянок - Захисниць України, які перебувають в полоні
 або зникли безвісти.</t>
    </r>
    <r>
      <rPr>
        <sz val="14"/>
        <color indexed="8"/>
        <rFont val="Times New Roman"/>
        <family val="1"/>
      </rPr>
      <t xml:space="preserve">
</t>
    </r>
  </si>
  <si>
    <t xml:space="preserve">Директор Департаменту соціальної та ветеранської політики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</si>
</sst>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\ _₴_-;\-* #,##0.0\ _₴_-;_-* &quot;-&quot;??\ _₴_-;_-@_-"/>
    <numFmt numFmtId="175" formatCode="_-* #,##0.0_-;\-* #,##0.0_-;_-* &quot;-&quot;??_-;_-@_-"/>
    <numFmt numFmtId="176" formatCode="#,##0.000"/>
    <numFmt numFmtId="177" formatCode="_-* #,##0.00_-;\-* #,##0.00_-;_-* &quot;-&quot;??_-;_-@_-"/>
    <numFmt numFmtId="178" formatCode="_-* #,##0_-;\-* #,##0_-;_-* &quot;-&quot;??_-;_-@_-"/>
    <numFmt numFmtId="179" formatCode="#,##0.00_₴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9" fontId="0" fillId="0" borderId="0" applyFont="0" applyFill="0" applyBorder="0" applyAlignment="0" applyProtection="0"/>
    <xf numFmtId="0" fontId="34" fillId="4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42" borderId="6" applyNumberFormat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44" borderId="1" applyNumberFormat="0" applyAlignment="0" applyProtection="0"/>
    <xf numFmtId="0" fontId="40" fillId="0" borderId="7" applyNumberFormat="0" applyFill="0" applyAlignment="0" applyProtection="0"/>
    <xf numFmtId="0" fontId="41" fillId="45" borderId="0" applyNumberFormat="0" applyBorder="0" applyAlignment="0" applyProtection="0"/>
    <xf numFmtId="0" fontId="0" fillId="46" borderId="8" applyNumberFormat="0" applyFont="0" applyAlignment="0" applyProtection="0"/>
    <xf numFmtId="0" fontId="42" fillId="44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47" borderId="0" xfId="0" applyFont="1" applyFill="1" applyAlignment="1">
      <alignment/>
    </xf>
    <xf numFmtId="173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right" wrapText="1"/>
    </xf>
    <xf numFmtId="0" fontId="10" fillId="0" borderId="0" xfId="0" applyFont="1" applyFill="1" applyBorder="1" applyAlignment="1">
      <alignment/>
    </xf>
    <xf numFmtId="172" fontId="13" fillId="48" borderId="10" xfId="0" applyNumberFormat="1" applyFont="1" applyFill="1" applyBorder="1" applyAlignment="1">
      <alignment horizontal="center" vertical="top" wrapText="1"/>
    </xf>
    <xf numFmtId="0" fontId="12" fillId="48" borderId="10" xfId="0" applyFont="1" applyFill="1" applyBorder="1" applyAlignment="1">
      <alignment horizontal="center" vertical="top" wrapText="1"/>
    </xf>
    <xf numFmtId="0" fontId="12" fillId="48" borderId="10" xfId="0" applyFont="1" applyFill="1" applyBorder="1" applyAlignment="1">
      <alignment vertical="top" wrapText="1"/>
    </xf>
    <xf numFmtId="0" fontId="12" fillId="48" borderId="10" xfId="0" applyFont="1" applyFill="1" applyBorder="1" applyAlignment="1">
      <alignment horizontal="left" vertical="top" wrapText="1"/>
    </xf>
    <xf numFmtId="173" fontId="13" fillId="48" borderId="10" xfId="0" applyNumberFormat="1" applyFont="1" applyFill="1" applyBorder="1" applyAlignment="1">
      <alignment horizontal="center" vertical="top"/>
    </xf>
    <xf numFmtId="173" fontId="12" fillId="48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176" fontId="12" fillId="48" borderId="10" xfId="0" applyNumberFormat="1" applyFont="1" applyFill="1" applyBorder="1" applyAlignment="1">
      <alignment horizontal="center" vertical="top" wrapText="1"/>
    </xf>
    <xf numFmtId="173" fontId="12" fillId="48" borderId="10" xfId="0" applyNumberFormat="1" applyFont="1" applyFill="1" applyBorder="1" applyAlignment="1">
      <alignment horizontal="center" vertical="top"/>
    </xf>
    <xf numFmtId="0" fontId="12" fillId="48" borderId="10" xfId="0" applyFont="1" applyFill="1" applyBorder="1" applyAlignment="1">
      <alignment horizontal="center" vertical="top"/>
    </xf>
    <xf numFmtId="176" fontId="12" fillId="48" borderId="10" xfId="0" applyNumberFormat="1" applyFont="1" applyFill="1" applyBorder="1" applyAlignment="1">
      <alignment horizontal="center" vertical="top"/>
    </xf>
    <xf numFmtId="0" fontId="12" fillId="48" borderId="10" xfId="0" applyFont="1" applyFill="1" applyBorder="1" applyAlignment="1">
      <alignment vertical="center" wrapText="1"/>
    </xf>
    <xf numFmtId="178" fontId="12" fillId="48" borderId="10" xfId="77" applyNumberFormat="1" applyFont="1" applyFill="1" applyBorder="1" applyAlignment="1">
      <alignment horizontal="center" vertical="top"/>
    </xf>
    <xf numFmtId="178" fontId="12" fillId="48" borderId="10" xfId="77" applyNumberFormat="1" applyFont="1" applyFill="1" applyBorder="1" applyAlignment="1">
      <alignment horizontal="left" vertical="top"/>
    </xf>
    <xf numFmtId="1" fontId="12" fillId="48" borderId="10" xfId="0" applyNumberFormat="1" applyFont="1" applyFill="1" applyBorder="1" applyAlignment="1">
      <alignment horizontal="center" vertical="top"/>
    </xf>
    <xf numFmtId="172" fontId="12" fillId="48" borderId="10" xfId="0" applyNumberFormat="1" applyFont="1" applyFill="1" applyBorder="1" applyAlignment="1">
      <alignment horizontal="center" vertical="top"/>
    </xf>
    <xf numFmtId="0" fontId="12" fillId="48" borderId="10" xfId="0" applyFont="1" applyFill="1" applyBorder="1" applyAlignment="1">
      <alignment horizontal="left" vertical="center" wrapText="1"/>
    </xf>
    <xf numFmtId="172" fontId="12" fillId="48" borderId="10" xfId="0" applyNumberFormat="1" applyFont="1" applyFill="1" applyBorder="1" applyAlignment="1">
      <alignment horizontal="center" vertical="center" wrapText="1"/>
    </xf>
    <xf numFmtId="173" fontId="13" fillId="48" borderId="10" xfId="0" applyNumberFormat="1" applyFont="1" applyFill="1" applyBorder="1" applyAlignment="1">
      <alignment horizontal="center" vertical="center" wrapText="1"/>
    </xf>
    <xf numFmtId="0" fontId="13" fillId="48" borderId="10" xfId="0" applyFont="1" applyFill="1" applyBorder="1" applyAlignment="1">
      <alignment horizontal="left" vertical="center" wrapText="1"/>
    </xf>
    <xf numFmtId="4" fontId="12" fillId="48" borderId="10" xfId="0" applyNumberFormat="1" applyFont="1" applyFill="1" applyBorder="1" applyAlignment="1">
      <alignment horizontal="center" vertical="center" wrapText="1"/>
    </xf>
    <xf numFmtId="3" fontId="12" fillId="48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2" fillId="48" borderId="10" xfId="0" applyNumberFormat="1" applyFont="1" applyFill="1" applyBorder="1" applyAlignment="1">
      <alignment horizontal="left" vertical="center" wrapText="1"/>
    </xf>
    <xf numFmtId="0" fontId="13" fillId="48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173" fontId="13" fillId="48" borderId="10" xfId="0" applyNumberFormat="1" applyFont="1" applyFill="1" applyBorder="1" applyAlignment="1">
      <alignment vertical="top"/>
    </xf>
    <xf numFmtId="49" fontId="12" fillId="48" borderId="10" xfId="0" applyNumberFormat="1" applyFont="1" applyFill="1" applyBorder="1" applyAlignment="1">
      <alignment vertical="top" wrapText="1"/>
    </xf>
    <xf numFmtId="0" fontId="12" fillId="48" borderId="10" xfId="0" applyFont="1" applyFill="1" applyBorder="1" applyAlignment="1">
      <alignment horizontal="center" vertical="center" wrapText="1"/>
    </xf>
    <xf numFmtId="0" fontId="13" fillId="48" borderId="10" xfId="0" applyFont="1" applyFill="1" applyBorder="1" applyAlignment="1">
      <alignment horizontal="center" vertical="top"/>
    </xf>
    <xf numFmtId="0" fontId="13" fillId="48" borderId="10" xfId="0" applyFont="1" applyFill="1" applyBorder="1" applyAlignment="1">
      <alignment horizontal="center" vertical="center" wrapText="1"/>
    </xf>
    <xf numFmtId="172" fontId="13" fillId="48" borderId="10" xfId="0" applyNumberFormat="1" applyFont="1" applyFill="1" applyBorder="1" applyAlignment="1">
      <alignment horizontal="center" vertical="center" wrapText="1"/>
    </xf>
    <xf numFmtId="172" fontId="13" fillId="48" borderId="10" xfId="0" applyNumberFormat="1" applyFont="1" applyFill="1" applyBorder="1" applyAlignment="1">
      <alignment horizontal="center" vertical="top"/>
    </xf>
    <xf numFmtId="172" fontId="10" fillId="0" borderId="10" xfId="0" applyNumberFormat="1" applyFont="1" applyFill="1" applyBorder="1" applyAlignment="1">
      <alignment horizontal="center" vertical="center" wrapText="1"/>
    </xf>
    <xf numFmtId="0" fontId="12" fillId="48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0" fillId="48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4" fillId="0" borderId="10" xfId="0" applyFont="1" applyFill="1" applyBorder="1" applyAlignment="1">
      <alignment vertical="top"/>
    </xf>
    <xf numFmtId="173" fontId="15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178" fontId="14" fillId="0" borderId="10" xfId="77" applyNumberFormat="1" applyFont="1" applyFill="1" applyBorder="1" applyAlignment="1">
      <alignment horizontal="center" vertical="top"/>
    </xf>
    <xf numFmtId="173" fontId="10" fillId="0" borderId="10" xfId="0" applyNumberFormat="1" applyFont="1" applyFill="1" applyBorder="1" applyAlignment="1">
      <alignment horizontal="center" vertical="top" wrapText="1"/>
    </xf>
    <xf numFmtId="173" fontId="13" fillId="48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173" fontId="13" fillId="48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center" vertical="justify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2" fillId="48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48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0" fillId="0" borderId="10" xfId="0" applyFont="1" applyFill="1" applyBorder="1" applyAlignment="1">
      <alignment horizontal="left" vertical="distributed" wrapText="1"/>
    </xf>
    <xf numFmtId="172" fontId="12" fillId="48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172" fontId="13" fillId="48" borderId="10" xfId="0" applyNumberFormat="1" applyFont="1" applyFill="1" applyBorder="1" applyAlignment="1">
      <alignment horizontal="center" vertical="top"/>
    </xf>
    <xf numFmtId="0" fontId="12" fillId="48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2" fontId="12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wrapText="1"/>
    </xf>
    <xf numFmtId="0" fontId="13" fillId="48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2" fillId="48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13" fillId="48" borderId="10" xfId="0" applyFont="1" applyFill="1" applyBorder="1" applyAlignment="1">
      <alignment horizontal="left" vertical="top" wrapText="1"/>
    </xf>
    <xf numFmtId="0" fontId="12" fillId="48" borderId="10" xfId="0" applyFont="1" applyFill="1" applyBorder="1" applyAlignment="1">
      <alignment vertical="top"/>
    </xf>
    <xf numFmtId="0" fontId="11" fillId="0" borderId="10" xfId="0" applyFont="1" applyBorder="1" applyAlignment="1">
      <alignment wrapText="1"/>
    </xf>
    <xf numFmtId="0" fontId="13" fillId="48" borderId="10" xfId="0" applyFont="1" applyFill="1" applyBorder="1" applyAlignment="1">
      <alignment vertical="top" wrapText="1"/>
    </xf>
    <xf numFmtId="0" fontId="12" fillId="48" borderId="10" xfId="0" applyFont="1" applyFill="1" applyBorder="1" applyAlignment="1">
      <alignment horizontal="left" vertical="top" wrapText="1"/>
    </xf>
    <xf numFmtId="0" fontId="16" fillId="48" borderId="10" xfId="0" applyFont="1" applyFill="1" applyBorder="1" applyAlignment="1">
      <alignment horizontal="left" vertical="top" wrapText="1"/>
    </xf>
    <xf numFmtId="0" fontId="12" fillId="48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76" fontId="12" fillId="48" borderId="10" xfId="0" applyNumberFormat="1" applyFont="1" applyFill="1" applyBorder="1" applyAlignment="1">
      <alignment horizontal="center" vertical="top"/>
    </xf>
    <xf numFmtId="0" fontId="13" fillId="48" borderId="10" xfId="0" applyFont="1" applyFill="1" applyBorder="1" applyAlignment="1">
      <alignment horizontal="left" vertical="center" wrapText="1"/>
    </xf>
    <xf numFmtId="0" fontId="12" fillId="48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wrapText="1"/>
    </xf>
    <xf numFmtId="173" fontId="12" fillId="48" borderId="10" xfId="0" applyNumberFormat="1" applyFont="1" applyFill="1" applyBorder="1" applyAlignment="1">
      <alignment horizontal="center" vertical="top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ування1" xfId="51"/>
    <cellStyle name="Акцентування2" xfId="52"/>
    <cellStyle name="Акцентування3" xfId="53"/>
    <cellStyle name="Акцентування4" xfId="54"/>
    <cellStyle name="Акцентування5" xfId="55"/>
    <cellStyle name="Акцентування6" xfId="56"/>
    <cellStyle name="Ввід" xfId="57"/>
    <cellStyle name="Percent" xfId="58"/>
    <cellStyle name="Гарний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Зв'язана клітинка" xfId="66"/>
    <cellStyle name="Контрольна клітинка" xfId="67"/>
    <cellStyle name="Назва" xfId="68"/>
    <cellStyle name="Нейтральний" xfId="69"/>
    <cellStyle name="Обчислення" xfId="70"/>
    <cellStyle name="Підсумок" xfId="71"/>
    <cellStyle name="Поганий" xfId="72"/>
    <cellStyle name="Примітка" xfId="73"/>
    <cellStyle name="Результат" xfId="74"/>
    <cellStyle name="Текст попередження" xfId="75"/>
    <cellStyle name="Текст пояснення" xfId="76"/>
    <cellStyle name="Comma" xfId="77"/>
    <cellStyle name="Comma [0]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7"/>
  <sheetViews>
    <sheetView tabSelected="1" view="pageBreakPreview" zoomScaleSheetLayoutView="100" zoomScalePageLayoutView="75" workbookViewId="0" topLeftCell="A1">
      <selection activeCell="A3" sqref="A3:K3"/>
    </sheetView>
  </sheetViews>
  <sheetFormatPr defaultColWidth="9.00390625" defaultRowHeight="12.75"/>
  <cols>
    <col min="1" max="1" width="18.75390625" style="1" customWidth="1"/>
    <col min="2" max="2" width="15.375" style="1" customWidth="1"/>
    <col min="3" max="3" width="82.00390625" style="1" customWidth="1"/>
    <col min="4" max="4" width="17.125" style="1" customWidth="1"/>
    <col min="5" max="5" width="25.125" style="1" customWidth="1"/>
    <col min="6" max="6" width="17.00390625" style="1" customWidth="1"/>
    <col min="7" max="7" width="16.75390625" style="1" customWidth="1"/>
    <col min="8" max="8" width="31.375" style="1" customWidth="1"/>
    <col min="9" max="9" width="18.75390625" style="1" customWidth="1"/>
    <col min="10" max="10" width="14.375" style="1" customWidth="1"/>
    <col min="11" max="11" width="13.375" style="1" customWidth="1"/>
    <col min="12" max="12" width="1.875" style="4" customWidth="1"/>
    <col min="13" max="13" width="18.375" style="1" customWidth="1"/>
    <col min="14" max="14" width="16.00390625" style="1" customWidth="1"/>
    <col min="15" max="15" width="79.375" style="1" customWidth="1"/>
    <col min="16" max="16" width="15.75390625" style="1" customWidth="1"/>
    <col min="17" max="17" width="23.875" style="1" customWidth="1"/>
    <col min="18" max="18" width="10.875" style="1" customWidth="1"/>
    <col min="19" max="19" width="16.25390625" style="1" customWidth="1"/>
    <col min="20" max="20" width="30.125" style="1" customWidth="1"/>
    <col min="21" max="21" width="12.375" style="1" customWidth="1"/>
    <col min="22" max="22" width="13.375" style="1" customWidth="1"/>
    <col min="23" max="23" width="17.625" style="1" customWidth="1"/>
    <col min="24" max="24" width="0.12890625" style="1" customWidth="1"/>
    <col min="25" max="25" width="3.625" style="1" customWidth="1"/>
    <col min="26" max="26" width="9.125" style="1" customWidth="1"/>
    <col min="27" max="27" width="15.25390625" style="1" bestFit="1" customWidth="1"/>
    <col min="28" max="28" width="10.75390625" style="1" bestFit="1" customWidth="1"/>
    <col min="29" max="29" width="12.125" style="1" bestFit="1" customWidth="1"/>
    <col min="30" max="30" width="13.25390625" style="1" bestFit="1" customWidth="1"/>
    <col min="31" max="16384" width="9.125" style="1" customWidth="1"/>
  </cols>
  <sheetData>
    <row r="1" spans="1:24" ht="32.25" customHeight="1">
      <c r="A1" s="103" t="s">
        <v>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23.25" customHeight="1">
      <c r="A2" s="104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51"/>
      <c r="M2" s="104" t="s">
        <v>21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45.75" customHeight="1">
      <c r="A3" s="102" t="s">
        <v>64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52"/>
      <c r="M3" s="102" t="s">
        <v>64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s="6" customFormat="1" ht="23.25" customHeight="1">
      <c r="A4" s="102" t="s">
        <v>66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53"/>
      <c r="M4" s="102" t="s">
        <v>65</v>
      </c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s="6" customFormat="1" ht="23.25" customHeight="1">
      <c r="A5" s="92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53"/>
      <c r="M5" s="92" t="s">
        <v>3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10"/>
    </row>
    <row r="6" spans="1:24" ht="20.25" customHeight="1">
      <c r="A6" s="99" t="s">
        <v>63</v>
      </c>
      <c r="B6" s="99"/>
      <c r="C6" s="99"/>
      <c r="D6" s="100"/>
      <c r="E6" s="100"/>
      <c r="F6" s="100"/>
      <c r="G6" s="100"/>
      <c r="H6" s="100"/>
      <c r="I6" s="100"/>
      <c r="J6" s="100"/>
      <c r="K6" s="100"/>
      <c r="L6" s="52"/>
      <c r="M6" s="99" t="s">
        <v>63</v>
      </c>
      <c r="N6" s="99"/>
      <c r="O6" s="99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20.25" customHeight="1">
      <c r="A7" s="99"/>
      <c r="B7" s="99"/>
      <c r="C7" s="99"/>
      <c r="D7" s="100"/>
      <c r="E7" s="100"/>
      <c r="F7" s="100"/>
      <c r="G7" s="100"/>
      <c r="H7" s="100"/>
      <c r="I7" s="100"/>
      <c r="J7" s="100"/>
      <c r="K7" s="100"/>
      <c r="L7" s="52"/>
      <c r="M7" s="99"/>
      <c r="N7" s="99"/>
      <c r="O7" s="99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36.75" customHeight="1">
      <c r="A8" s="97" t="s">
        <v>4</v>
      </c>
      <c r="B8" s="97" t="s">
        <v>23</v>
      </c>
      <c r="C8" s="97" t="s">
        <v>14</v>
      </c>
      <c r="D8" s="97" t="s">
        <v>1</v>
      </c>
      <c r="E8" s="97" t="s">
        <v>15</v>
      </c>
      <c r="F8" s="97" t="s">
        <v>0</v>
      </c>
      <c r="G8" s="101" t="s">
        <v>16</v>
      </c>
      <c r="H8" s="101" t="s">
        <v>18</v>
      </c>
      <c r="I8" s="122"/>
      <c r="J8" s="122"/>
      <c r="K8" s="122"/>
      <c r="L8" s="11"/>
      <c r="M8" s="97" t="s">
        <v>13</v>
      </c>
      <c r="N8" s="97" t="s">
        <v>23</v>
      </c>
      <c r="O8" s="97" t="s">
        <v>14</v>
      </c>
      <c r="P8" s="97" t="s">
        <v>1</v>
      </c>
      <c r="Q8" s="97" t="s">
        <v>15</v>
      </c>
      <c r="R8" s="97" t="s">
        <v>12</v>
      </c>
      <c r="S8" s="101" t="s">
        <v>16</v>
      </c>
      <c r="T8" s="101" t="s">
        <v>18</v>
      </c>
      <c r="U8" s="122"/>
      <c r="V8" s="122"/>
      <c r="W8" s="122"/>
      <c r="X8" s="122"/>
    </row>
    <row r="9" spans="1:24" ht="68.25" customHeight="1">
      <c r="A9" s="97"/>
      <c r="B9" s="97"/>
      <c r="C9" s="97"/>
      <c r="D9" s="97"/>
      <c r="E9" s="97"/>
      <c r="F9" s="97"/>
      <c r="G9" s="102"/>
      <c r="H9" s="40" t="s">
        <v>17</v>
      </c>
      <c r="I9" s="40" t="s">
        <v>6</v>
      </c>
      <c r="J9" s="40" t="s">
        <v>7</v>
      </c>
      <c r="K9" s="40" t="s">
        <v>2</v>
      </c>
      <c r="L9" s="11"/>
      <c r="M9" s="97"/>
      <c r="N9" s="97"/>
      <c r="O9" s="97"/>
      <c r="P9" s="97"/>
      <c r="Q9" s="97"/>
      <c r="R9" s="97"/>
      <c r="S9" s="102"/>
      <c r="T9" s="40" t="s">
        <v>17</v>
      </c>
      <c r="U9" s="40" t="s">
        <v>6</v>
      </c>
      <c r="V9" s="40" t="s">
        <v>7</v>
      </c>
      <c r="W9" s="40" t="s">
        <v>2</v>
      </c>
      <c r="X9" s="55"/>
    </row>
    <row r="10" spans="1:24" ht="22.5" customHeight="1">
      <c r="A10" s="84"/>
      <c r="B10" s="96"/>
      <c r="C10" s="109" t="s">
        <v>77</v>
      </c>
      <c r="D10" s="84" t="s">
        <v>24</v>
      </c>
      <c r="E10" s="109" t="s">
        <v>19</v>
      </c>
      <c r="F10" s="84" t="s">
        <v>8</v>
      </c>
      <c r="G10" s="12" t="s">
        <v>25</v>
      </c>
      <c r="H10" s="105" t="s">
        <v>26</v>
      </c>
      <c r="I10" s="106"/>
      <c r="J10" s="106"/>
      <c r="K10" s="106"/>
      <c r="L10" s="18"/>
      <c r="M10" s="84"/>
      <c r="N10" s="96"/>
      <c r="O10" s="109" t="s">
        <v>78</v>
      </c>
      <c r="P10" s="84" t="s">
        <v>24</v>
      </c>
      <c r="Q10" s="109" t="s">
        <v>19</v>
      </c>
      <c r="R10" s="84" t="s">
        <v>8</v>
      </c>
      <c r="S10" s="12" t="s">
        <v>25</v>
      </c>
      <c r="T10" s="105" t="s">
        <v>26</v>
      </c>
      <c r="U10" s="106"/>
      <c r="V10" s="106"/>
      <c r="W10" s="106"/>
      <c r="X10" s="56"/>
    </row>
    <row r="11" spans="1:24" ht="69.75" customHeight="1">
      <c r="A11" s="94"/>
      <c r="B11" s="95"/>
      <c r="C11" s="109"/>
      <c r="D11" s="84"/>
      <c r="E11" s="109"/>
      <c r="F11" s="84"/>
      <c r="G11" s="16">
        <f>G13+G15</f>
        <v>39400</v>
      </c>
      <c r="H11" s="17" t="s">
        <v>27</v>
      </c>
      <c r="I11" s="16"/>
      <c r="J11" s="16">
        <v>16800</v>
      </c>
      <c r="K11" s="16">
        <v>22600</v>
      </c>
      <c r="L11" s="18"/>
      <c r="M11" s="84"/>
      <c r="N11" s="95"/>
      <c r="O11" s="109"/>
      <c r="P11" s="84"/>
      <c r="Q11" s="109"/>
      <c r="R11" s="84"/>
      <c r="S11" s="16">
        <f>S13+S15</f>
        <v>39400</v>
      </c>
      <c r="T11" s="17" t="s">
        <v>27</v>
      </c>
      <c r="U11" s="16"/>
      <c r="V11" s="16">
        <v>16800</v>
      </c>
      <c r="W11" s="16">
        <v>22600</v>
      </c>
      <c r="X11" s="57"/>
    </row>
    <row r="12" spans="1:24" ht="35.25" customHeight="1">
      <c r="A12" s="94"/>
      <c r="B12" s="95"/>
      <c r="C12" s="109"/>
      <c r="D12" s="84"/>
      <c r="E12" s="109"/>
      <c r="F12" s="84"/>
      <c r="G12" s="19" t="s">
        <v>28</v>
      </c>
      <c r="H12" s="105" t="s">
        <v>29</v>
      </c>
      <c r="I12" s="106"/>
      <c r="J12" s="106"/>
      <c r="K12" s="106"/>
      <c r="L12" s="18"/>
      <c r="M12" s="84"/>
      <c r="N12" s="95"/>
      <c r="O12" s="109"/>
      <c r="P12" s="84"/>
      <c r="Q12" s="109"/>
      <c r="R12" s="84"/>
      <c r="S12" s="19" t="s">
        <v>28</v>
      </c>
      <c r="T12" s="105" t="s">
        <v>29</v>
      </c>
      <c r="U12" s="106"/>
      <c r="V12" s="106"/>
      <c r="W12" s="106"/>
      <c r="X12" s="56"/>
    </row>
    <row r="13" spans="1:24" ht="76.5" customHeight="1">
      <c r="A13" s="94"/>
      <c r="B13" s="95"/>
      <c r="C13" s="109"/>
      <c r="D13" s="84"/>
      <c r="E13" s="109"/>
      <c r="F13" s="84"/>
      <c r="G13" s="20">
        <f>J11</f>
        <v>16800</v>
      </c>
      <c r="H13" s="14" t="s">
        <v>30</v>
      </c>
      <c r="I13" s="21"/>
      <c r="J13" s="21">
        <v>1500</v>
      </c>
      <c r="K13" s="21">
        <v>2000</v>
      </c>
      <c r="L13" s="18"/>
      <c r="M13" s="84"/>
      <c r="N13" s="95"/>
      <c r="O13" s="109"/>
      <c r="P13" s="84"/>
      <c r="Q13" s="109"/>
      <c r="R13" s="84"/>
      <c r="S13" s="22">
        <f>V11</f>
        <v>16800</v>
      </c>
      <c r="T13" s="14" t="s">
        <v>30</v>
      </c>
      <c r="U13" s="21"/>
      <c r="V13" s="21">
        <v>1500</v>
      </c>
      <c r="W13" s="21">
        <v>2000</v>
      </c>
      <c r="X13" s="58"/>
    </row>
    <row r="14" spans="1:24" ht="22.5" customHeight="1">
      <c r="A14" s="95"/>
      <c r="B14" s="95"/>
      <c r="C14" s="109"/>
      <c r="D14" s="84"/>
      <c r="E14" s="109"/>
      <c r="F14" s="84"/>
      <c r="G14" s="19" t="s">
        <v>31</v>
      </c>
      <c r="H14" s="23" t="s">
        <v>32</v>
      </c>
      <c r="I14" s="21"/>
      <c r="J14" s="21"/>
      <c r="K14" s="21"/>
      <c r="L14" s="18"/>
      <c r="M14" s="95"/>
      <c r="N14" s="95"/>
      <c r="O14" s="109"/>
      <c r="P14" s="84"/>
      <c r="Q14" s="109"/>
      <c r="R14" s="84"/>
      <c r="S14" s="19" t="s">
        <v>31</v>
      </c>
      <c r="T14" s="23" t="s">
        <v>32</v>
      </c>
      <c r="U14" s="21"/>
      <c r="V14" s="21"/>
      <c r="W14" s="21"/>
      <c r="X14" s="58"/>
    </row>
    <row r="15" spans="1:24" ht="53.25" customHeight="1">
      <c r="A15" s="95"/>
      <c r="B15" s="95"/>
      <c r="C15" s="109"/>
      <c r="D15" s="84"/>
      <c r="E15" s="109"/>
      <c r="F15" s="84"/>
      <c r="G15" s="123">
        <f>K11</f>
        <v>22600</v>
      </c>
      <c r="H15" s="14" t="s">
        <v>33</v>
      </c>
      <c r="I15" s="21"/>
      <c r="J15" s="21">
        <v>300</v>
      </c>
      <c r="K15" s="21">
        <v>700</v>
      </c>
      <c r="L15" s="18"/>
      <c r="M15" s="95"/>
      <c r="N15" s="95"/>
      <c r="O15" s="109"/>
      <c r="P15" s="84"/>
      <c r="Q15" s="109"/>
      <c r="R15" s="84"/>
      <c r="S15" s="114">
        <f>W11</f>
        <v>22600</v>
      </c>
      <c r="T15" s="14" t="s">
        <v>33</v>
      </c>
      <c r="U15" s="21"/>
      <c r="V15" s="21">
        <v>300</v>
      </c>
      <c r="W15" s="21">
        <v>700</v>
      </c>
      <c r="X15" s="58"/>
    </row>
    <row r="16" spans="1:24" ht="51" customHeight="1">
      <c r="A16" s="95"/>
      <c r="B16" s="95"/>
      <c r="C16" s="109"/>
      <c r="D16" s="84"/>
      <c r="E16" s="109"/>
      <c r="F16" s="84"/>
      <c r="G16" s="123"/>
      <c r="H16" s="14" t="s">
        <v>34</v>
      </c>
      <c r="I16" s="21"/>
      <c r="J16" s="21">
        <v>1200</v>
      </c>
      <c r="K16" s="21">
        <v>1300</v>
      </c>
      <c r="L16" s="18"/>
      <c r="M16" s="95"/>
      <c r="N16" s="95"/>
      <c r="O16" s="109"/>
      <c r="P16" s="84"/>
      <c r="Q16" s="109"/>
      <c r="R16" s="84"/>
      <c r="S16" s="114"/>
      <c r="T16" s="14" t="s">
        <v>34</v>
      </c>
      <c r="U16" s="21"/>
      <c r="V16" s="21">
        <v>1200</v>
      </c>
      <c r="W16" s="21">
        <v>1300</v>
      </c>
      <c r="X16" s="58"/>
    </row>
    <row r="17" spans="1:24" ht="32.25" customHeight="1">
      <c r="A17" s="95"/>
      <c r="B17" s="95"/>
      <c r="C17" s="109"/>
      <c r="D17" s="84"/>
      <c r="E17" s="109"/>
      <c r="F17" s="84"/>
      <c r="G17" s="123"/>
      <c r="H17" s="105" t="s">
        <v>35</v>
      </c>
      <c r="I17" s="106"/>
      <c r="J17" s="106"/>
      <c r="K17" s="106"/>
      <c r="L17" s="18"/>
      <c r="M17" s="95"/>
      <c r="N17" s="95"/>
      <c r="O17" s="109"/>
      <c r="P17" s="84"/>
      <c r="Q17" s="109"/>
      <c r="R17" s="84"/>
      <c r="S17" s="114"/>
      <c r="T17" s="105" t="s">
        <v>35</v>
      </c>
      <c r="U17" s="106"/>
      <c r="V17" s="106"/>
      <c r="W17" s="106"/>
      <c r="X17" s="56"/>
    </row>
    <row r="18" spans="1:24" ht="36" customHeight="1">
      <c r="A18" s="95"/>
      <c r="B18" s="95"/>
      <c r="C18" s="109"/>
      <c r="D18" s="84"/>
      <c r="E18" s="109"/>
      <c r="F18" s="84"/>
      <c r="G18" s="123"/>
      <c r="H18" s="15" t="s">
        <v>36</v>
      </c>
      <c r="I18" s="24"/>
      <c r="J18" s="25">
        <f>J11/J13*1000</f>
        <v>11200</v>
      </c>
      <c r="K18" s="24">
        <f>K11/K13*1000</f>
        <v>11300</v>
      </c>
      <c r="L18" s="18"/>
      <c r="M18" s="95"/>
      <c r="N18" s="95"/>
      <c r="O18" s="109"/>
      <c r="P18" s="84"/>
      <c r="Q18" s="109"/>
      <c r="R18" s="84"/>
      <c r="S18" s="114"/>
      <c r="T18" s="15" t="s">
        <v>36</v>
      </c>
      <c r="U18" s="24"/>
      <c r="V18" s="25">
        <f>V11/V13*1000</f>
        <v>11200</v>
      </c>
      <c r="W18" s="24">
        <f>W11/W13*1000</f>
        <v>11300</v>
      </c>
      <c r="X18" s="59"/>
    </row>
    <row r="19" spans="1:24" ht="37.5" customHeight="1">
      <c r="A19" s="95"/>
      <c r="B19" s="95"/>
      <c r="C19" s="109"/>
      <c r="D19" s="84"/>
      <c r="E19" s="109"/>
      <c r="F19" s="84"/>
      <c r="G19" s="123"/>
      <c r="H19" s="105" t="s">
        <v>37</v>
      </c>
      <c r="I19" s="106"/>
      <c r="J19" s="106"/>
      <c r="K19" s="106"/>
      <c r="L19" s="18"/>
      <c r="M19" s="95"/>
      <c r="N19" s="95"/>
      <c r="O19" s="109"/>
      <c r="P19" s="84"/>
      <c r="Q19" s="109"/>
      <c r="R19" s="84"/>
      <c r="S19" s="114"/>
      <c r="T19" s="105" t="s">
        <v>37</v>
      </c>
      <c r="U19" s="106"/>
      <c r="V19" s="106"/>
      <c r="W19" s="106"/>
      <c r="X19" s="56"/>
    </row>
    <row r="20" spans="1:24" ht="191.25" customHeight="1">
      <c r="A20" s="95"/>
      <c r="B20" s="95"/>
      <c r="C20" s="109"/>
      <c r="D20" s="84"/>
      <c r="E20" s="109"/>
      <c r="F20" s="84"/>
      <c r="G20" s="123"/>
      <c r="H20" s="15" t="s">
        <v>38</v>
      </c>
      <c r="I20" s="26"/>
      <c r="J20" s="21">
        <v>100</v>
      </c>
      <c r="K20" s="27">
        <f>K13/J13*100</f>
        <v>133.33333333333331</v>
      </c>
      <c r="L20" s="18"/>
      <c r="M20" s="95"/>
      <c r="N20" s="95"/>
      <c r="O20" s="109"/>
      <c r="P20" s="84"/>
      <c r="Q20" s="109"/>
      <c r="R20" s="84"/>
      <c r="S20" s="114"/>
      <c r="T20" s="15" t="s">
        <v>38</v>
      </c>
      <c r="U20" s="26"/>
      <c r="V20" s="21">
        <v>100</v>
      </c>
      <c r="W20" s="27">
        <f>W13/V13*100</f>
        <v>133.33333333333331</v>
      </c>
      <c r="X20" s="55"/>
    </row>
    <row r="21" spans="1:24" ht="34.5" customHeight="1">
      <c r="A21" s="97"/>
      <c r="B21" s="112"/>
      <c r="C21" s="77" t="s">
        <v>67</v>
      </c>
      <c r="D21" s="88" t="s">
        <v>39</v>
      </c>
      <c r="E21" s="90" t="s">
        <v>19</v>
      </c>
      <c r="F21" s="77" t="s">
        <v>8</v>
      </c>
      <c r="G21" s="45" t="s">
        <v>11</v>
      </c>
      <c r="H21" s="105" t="s">
        <v>41</v>
      </c>
      <c r="I21" s="105"/>
      <c r="J21" s="105"/>
      <c r="K21" s="105"/>
      <c r="L21" s="11"/>
      <c r="M21" s="87"/>
      <c r="N21" s="117"/>
      <c r="O21" s="79" t="s">
        <v>71</v>
      </c>
      <c r="P21" s="88" t="s">
        <v>39</v>
      </c>
      <c r="Q21" s="90" t="s">
        <v>19</v>
      </c>
      <c r="R21" s="77" t="s">
        <v>8</v>
      </c>
      <c r="S21" s="45" t="s">
        <v>11</v>
      </c>
      <c r="T21" s="105" t="s">
        <v>41</v>
      </c>
      <c r="U21" s="105"/>
      <c r="V21" s="105"/>
      <c r="W21" s="105"/>
      <c r="X21" s="60"/>
    </row>
    <row r="22" spans="1:24" ht="45" customHeight="1">
      <c r="A22" s="97"/>
      <c r="B22" s="112"/>
      <c r="C22" s="77"/>
      <c r="D22" s="89"/>
      <c r="E22" s="90"/>
      <c r="F22" s="77"/>
      <c r="G22" s="16">
        <f>I22+J22+K22</f>
        <v>1096745.7</v>
      </c>
      <c r="H22" s="28" t="s">
        <v>42</v>
      </c>
      <c r="I22" s="29"/>
      <c r="J22" s="30">
        <v>510114.3</v>
      </c>
      <c r="K22" s="30">
        <v>586631.4</v>
      </c>
      <c r="L22" s="11"/>
      <c r="M22" s="87"/>
      <c r="N22" s="118"/>
      <c r="O22" s="79"/>
      <c r="P22" s="89"/>
      <c r="Q22" s="90"/>
      <c r="R22" s="77"/>
      <c r="S22" s="61">
        <f>U22+V22+W22</f>
        <v>1096745.7</v>
      </c>
      <c r="T22" s="28" t="s">
        <v>42</v>
      </c>
      <c r="U22" s="29"/>
      <c r="V22" s="30">
        <v>510114.3</v>
      </c>
      <c r="W22" s="30">
        <v>586631.4</v>
      </c>
      <c r="X22" s="62"/>
    </row>
    <row r="23" spans="1:24" ht="24" customHeight="1">
      <c r="A23" s="97"/>
      <c r="B23" s="112"/>
      <c r="C23" s="77"/>
      <c r="D23" s="89"/>
      <c r="E23" s="90"/>
      <c r="F23" s="77"/>
      <c r="G23" s="42"/>
      <c r="H23" s="31" t="s">
        <v>47</v>
      </c>
      <c r="I23" s="32"/>
      <c r="J23" s="50"/>
      <c r="K23" s="50"/>
      <c r="L23" s="11"/>
      <c r="M23" s="87"/>
      <c r="N23" s="118"/>
      <c r="O23" s="79"/>
      <c r="P23" s="89"/>
      <c r="Q23" s="90"/>
      <c r="R23" s="77"/>
      <c r="S23" s="63"/>
      <c r="T23" s="31" t="s">
        <v>47</v>
      </c>
      <c r="U23" s="32"/>
      <c r="V23" s="50"/>
      <c r="W23" s="50"/>
      <c r="X23" s="64"/>
    </row>
    <row r="24" spans="1:24" ht="51" customHeight="1">
      <c r="A24" s="97"/>
      <c r="B24" s="86"/>
      <c r="C24" s="77"/>
      <c r="D24" s="89"/>
      <c r="E24" s="90"/>
      <c r="F24" s="91"/>
      <c r="G24" s="21">
        <v>2024</v>
      </c>
      <c r="H24" s="28" t="s">
        <v>48</v>
      </c>
      <c r="I24" s="32"/>
      <c r="J24" s="33">
        <v>11074</v>
      </c>
      <c r="K24" s="33">
        <v>12497</v>
      </c>
      <c r="L24" s="11"/>
      <c r="M24" s="87"/>
      <c r="N24" s="118"/>
      <c r="O24" s="79"/>
      <c r="P24" s="89"/>
      <c r="Q24" s="90"/>
      <c r="R24" s="86"/>
      <c r="S24" s="21">
        <v>2024</v>
      </c>
      <c r="T24" s="28" t="s">
        <v>48</v>
      </c>
      <c r="U24" s="32"/>
      <c r="V24" s="33">
        <v>11074</v>
      </c>
      <c r="W24" s="33">
        <v>12497</v>
      </c>
      <c r="X24" s="65"/>
    </row>
    <row r="25" spans="1:27" ht="136.5" customHeight="1">
      <c r="A25" s="86"/>
      <c r="B25" s="86"/>
      <c r="C25" s="77"/>
      <c r="D25" s="89"/>
      <c r="E25" s="90"/>
      <c r="F25" s="91"/>
      <c r="G25" s="20">
        <f>J22</f>
        <v>510114.3</v>
      </c>
      <c r="H25" s="15" t="s">
        <v>49</v>
      </c>
      <c r="I25" s="32"/>
      <c r="J25" s="33">
        <v>6000</v>
      </c>
      <c r="K25" s="33">
        <v>7000</v>
      </c>
      <c r="L25" s="11"/>
      <c r="M25" s="87"/>
      <c r="N25" s="118"/>
      <c r="O25" s="79"/>
      <c r="P25" s="89"/>
      <c r="Q25" s="90"/>
      <c r="R25" s="86"/>
      <c r="S25" s="20">
        <f>V22</f>
        <v>510114.3</v>
      </c>
      <c r="T25" s="28" t="s">
        <v>49</v>
      </c>
      <c r="U25" s="32"/>
      <c r="V25" s="33">
        <v>6000</v>
      </c>
      <c r="W25" s="33">
        <v>7000</v>
      </c>
      <c r="X25" s="64"/>
      <c r="Z25" s="2"/>
      <c r="AA25" s="5"/>
    </row>
    <row r="26" spans="1:27" ht="75.75" customHeight="1">
      <c r="A26" s="86"/>
      <c r="B26" s="86"/>
      <c r="C26" s="77"/>
      <c r="D26" s="89"/>
      <c r="E26" s="90"/>
      <c r="F26" s="91"/>
      <c r="G26" s="21">
        <v>2025</v>
      </c>
      <c r="H26" s="15" t="s">
        <v>50</v>
      </c>
      <c r="I26" s="32"/>
      <c r="J26" s="33">
        <v>2236</v>
      </c>
      <c r="K26" s="33">
        <v>2327</v>
      </c>
      <c r="L26" s="11"/>
      <c r="M26" s="87"/>
      <c r="N26" s="118"/>
      <c r="O26" s="79"/>
      <c r="P26" s="89"/>
      <c r="Q26" s="90"/>
      <c r="R26" s="86"/>
      <c r="S26" s="21">
        <v>2025</v>
      </c>
      <c r="T26" s="28" t="s">
        <v>50</v>
      </c>
      <c r="U26" s="32"/>
      <c r="V26" s="33">
        <v>2236</v>
      </c>
      <c r="W26" s="33">
        <v>2327</v>
      </c>
      <c r="X26" s="64"/>
      <c r="AA26" s="2"/>
    </row>
    <row r="27" spans="1:24" ht="98.25" customHeight="1">
      <c r="A27" s="86"/>
      <c r="B27" s="86"/>
      <c r="C27" s="77" t="s">
        <v>5</v>
      </c>
      <c r="D27" s="89"/>
      <c r="E27" s="91"/>
      <c r="F27" s="91"/>
      <c r="G27" s="20">
        <f>K22</f>
        <v>586631.4</v>
      </c>
      <c r="H27" s="34" t="s">
        <v>51</v>
      </c>
      <c r="I27" s="35"/>
      <c r="J27" s="36">
        <v>1009</v>
      </c>
      <c r="K27" s="36">
        <v>1259</v>
      </c>
      <c r="L27" s="11"/>
      <c r="M27" s="87"/>
      <c r="N27" s="118"/>
      <c r="O27" s="77" t="s">
        <v>74</v>
      </c>
      <c r="P27" s="89"/>
      <c r="Q27" s="91"/>
      <c r="R27" s="86"/>
      <c r="S27" s="20">
        <f>W22</f>
        <v>586631.4</v>
      </c>
      <c r="T27" s="34" t="s">
        <v>51</v>
      </c>
      <c r="U27" s="35"/>
      <c r="V27" s="36">
        <v>1009</v>
      </c>
      <c r="W27" s="36">
        <v>1259</v>
      </c>
      <c r="X27" s="66"/>
    </row>
    <row r="28" spans="1:24" ht="235.5" customHeight="1">
      <c r="A28" s="86"/>
      <c r="B28" s="86"/>
      <c r="C28" s="98"/>
      <c r="D28" s="89"/>
      <c r="E28" s="91"/>
      <c r="F28" s="91"/>
      <c r="G28" s="113"/>
      <c r="H28" s="34" t="s">
        <v>52</v>
      </c>
      <c r="I28" s="37"/>
      <c r="J28" s="36">
        <v>915</v>
      </c>
      <c r="K28" s="36">
        <v>965</v>
      </c>
      <c r="L28" s="11"/>
      <c r="M28" s="87"/>
      <c r="N28" s="118"/>
      <c r="O28" s="77"/>
      <c r="P28" s="89"/>
      <c r="Q28" s="91"/>
      <c r="R28" s="86"/>
      <c r="S28" s="82"/>
      <c r="T28" s="67" t="s">
        <v>52</v>
      </c>
      <c r="U28" s="37"/>
      <c r="V28" s="36">
        <v>915</v>
      </c>
      <c r="W28" s="36">
        <v>965</v>
      </c>
      <c r="X28" s="66"/>
    </row>
    <row r="29" spans="1:24" ht="196.5" customHeight="1">
      <c r="A29" s="86"/>
      <c r="B29" s="86"/>
      <c r="C29" s="41" t="s">
        <v>75</v>
      </c>
      <c r="D29" s="89"/>
      <c r="E29" s="91"/>
      <c r="F29" s="91"/>
      <c r="G29" s="86"/>
      <c r="H29" s="38" t="s">
        <v>53</v>
      </c>
      <c r="I29" s="32"/>
      <c r="J29" s="33">
        <v>560</v>
      </c>
      <c r="K29" s="33">
        <v>560</v>
      </c>
      <c r="L29" s="11"/>
      <c r="M29" s="87"/>
      <c r="N29" s="118"/>
      <c r="O29" s="77"/>
      <c r="P29" s="89"/>
      <c r="Q29" s="91"/>
      <c r="R29" s="86"/>
      <c r="S29" s="82"/>
      <c r="T29" s="68" t="s">
        <v>53</v>
      </c>
      <c r="U29" s="32"/>
      <c r="V29" s="33">
        <v>560</v>
      </c>
      <c r="W29" s="33">
        <v>560</v>
      </c>
      <c r="X29" s="66"/>
    </row>
    <row r="30" spans="1:24" ht="240.75" customHeight="1">
      <c r="A30" s="86"/>
      <c r="B30" s="86"/>
      <c r="C30" s="77" t="s">
        <v>76</v>
      </c>
      <c r="D30" s="89"/>
      <c r="E30" s="91"/>
      <c r="F30" s="91"/>
      <c r="G30" s="86"/>
      <c r="H30" s="38" t="s">
        <v>54</v>
      </c>
      <c r="I30" s="32"/>
      <c r="J30" s="33">
        <v>354</v>
      </c>
      <c r="K30" s="33">
        <v>386</v>
      </c>
      <c r="L30" s="11"/>
      <c r="M30" s="87"/>
      <c r="N30" s="118"/>
      <c r="O30" s="77" t="s">
        <v>75</v>
      </c>
      <c r="P30" s="89"/>
      <c r="Q30" s="91"/>
      <c r="R30" s="86"/>
      <c r="S30" s="82"/>
      <c r="T30" s="38" t="s">
        <v>54</v>
      </c>
      <c r="U30" s="32"/>
      <c r="V30" s="33">
        <v>354</v>
      </c>
      <c r="W30" s="33">
        <v>386</v>
      </c>
      <c r="X30" s="60"/>
    </row>
    <row r="31" spans="1:24" ht="47.25" customHeight="1">
      <c r="A31" s="86"/>
      <c r="B31" s="86"/>
      <c r="C31" s="77"/>
      <c r="D31" s="89"/>
      <c r="E31" s="91"/>
      <c r="F31" s="91"/>
      <c r="G31" s="86"/>
      <c r="H31" s="39" t="s">
        <v>55</v>
      </c>
      <c r="I31" s="32"/>
      <c r="J31" s="32"/>
      <c r="K31" s="32"/>
      <c r="L31" s="11"/>
      <c r="M31" s="87"/>
      <c r="N31" s="118"/>
      <c r="O31" s="77"/>
      <c r="P31" s="89"/>
      <c r="Q31" s="91"/>
      <c r="R31" s="86"/>
      <c r="S31" s="82"/>
      <c r="T31" s="39" t="s">
        <v>55</v>
      </c>
      <c r="U31" s="32"/>
      <c r="V31" s="32"/>
      <c r="W31" s="32"/>
      <c r="X31" s="60"/>
    </row>
    <row r="32" spans="1:24" ht="39" customHeight="1">
      <c r="A32" s="86"/>
      <c r="B32" s="86"/>
      <c r="C32" s="77"/>
      <c r="D32" s="89"/>
      <c r="E32" s="91"/>
      <c r="F32" s="91"/>
      <c r="G32" s="86"/>
      <c r="H32" s="14" t="s">
        <v>36</v>
      </c>
      <c r="I32" s="32"/>
      <c r="J32" s="32"/>
      <c r="K32" s="32"/>
      <c r="L32" s="11"/>
      <c r="M32" s="87"/>
      <c r="N32" s="118"/>
      <c r="O32" s="77"/>
      <c r="P32" s="89"/>
      <c r="Q32" s="91"/>
      <c r="R32" s="86"/>
      <c r="S32" s="82"/>
      <c r="T32" s="14" t="s">
        <v>36</v>
      </c>
      <c r="U32" s="32"/>
      <c r="V32" s="32"/>
      <c r="W32" s="32"/>
      <c r="X32" s="60"/>
    </row>
    <row r="33" spans="1:24" ht="59.25" customHeight="1">
      <c r="A33" s="86"/>
      <c r="B33" s="86"/>
      <c r="C33" s="78"/>
      <c r="D33" s="89"/>
      <c r="E33" s="91"/>
      <c r="F33" s="91"/>
      <c r="G33" s="86"/>
      <c r="H33" s="15" t="s">
        <v>56</v>
      </c>
      <c r="I33" s="32"/>
      <c r="J33" s="29">
        <v>23.5</v>
      </c>
      <c r="K33" s="29">
        <v>23.6</v>
      </c>
      <c r="L33" s="11"/>
      <c r="M33" s="87"/>
      <c r="N33" s="118"/>
      <c r="O33" s="120" t="s">
        <v>72</v>
      </c>
      <c r="P33" s="89"/>
      <c r="Q33" s="91"/>
      <c r="R33" s="86"/>
      <c r="S33" s="42"/>
      <c r="T33" s="15" t="s">
        <v>56</v>
      </c>
      <c r="U33" s="32"/>
      <c r="V33" s="29">
        <v>23.5</v>
      </c>
      <c r="W33" s="29">
        <v>23.6</v>
      </c>
      <c r="X33" s="60"/>
    </row>
    <row r="34" spans="1:24" ht="62.25" customHeight="1">
      <c r="A34" s="86"/>
      <c r="B34" s="86"/>
      <c r="C34" s="78"/>
      <c r="D34" s="89"/>
      <c r="E34" s="91"/>
      <c r="F34" s="91"/>
      <c r="G34" s="86"/>
      <c r="H34" s="15" t="s">
        <v>22</v>
      </c>
      <c r="I34" s="32"/>
      <c r="J34" s="29">
        <v>30</v>
      </c>
      <c r="K34" s="29">
        <v>30</v>
      </c>
      <c r="L34" s="11"/>
      <c r="M34" s="87"/>
      <c r="N34" s="118"/>
      <c r="O34" s="120"/>
      <c r="P34" s="89"/>
      <c r="Q34" s="91"/>
      <c r="R34" s="86"/>
      <c r="S34" s="42"/>
      <c r="T34" s="15" t="s">
        <v>22</v>
      </c>
      <c r="U34" s="32"/>
      <c r="V34" s="29">
        <v>30</v>
      </c>
      <c r="W34" s="29">
        <v>30</v>
      </c>
      <c r="X34" s="60"/>
    </row>
    <row r="35" spans="1:24" ht="128.25" customHeight="1">
      <c r="A35" s="86"/>
      <c r="B35" s="86"/>
      <c r="C35" s="78"/>
      <c r="D35" s="89"/>
      <c r="E35" s="91"/>
      <c r="F35" s="91"/>
      <c r="G35" s="86"/>
      <c r="H35" s="43" t="s">
        <v>57</v>
      </c>
      <c r="I35" s="32"/>
      <c r="J35" s="29">
        <v>14.2</v>
      </c>
      <c r="K35" s="29">
        <v>14.2</v>
      </c>
      <c r="L35" s="11"/>
      <c r="M35" s="87"/>
      <c r="N35" s="118"/>
      <c r="O35" s="120"/>
      <c r="P35" s="89"/>
      <c r="Q35" s="91"/>
      <c r="R35" s="86"/>
      <c r="S35" s="42"/>
      <c r="T35" s="43" t="s">
        <v>57</v>
      </c>
      <c r="U35" s="32"/>
      <c r="V35" s="29">
        <v>14.2</v>
      </c>
      <c r="W35" s="29">
        <v>14.2</v>
      </c>
      <c r="X35" s="60"/>
    </row>
    <row r="36" spans="1:24" ht="167.25" customHeight="1">
      <c r="A36" s="86"/>
      <c r="B36" s="86"/>
      <c r="C36" s="78"/>
      <c r="D36" s="89"/>
      <c r="E36" s="91"/>
      <c r="F36" s="91"/>
      <c r="G36" s="86"/>
      <c r="H36" s="43" t="s">
        <v>58</v>
      </c>
      <c r="I36" s="32"/>
      <c r="J36" s="29">
        <v>10.5</v>
      </c>
      <c r="K36" s="29">
        <v>10.5</v>
      </c>
      <c r="L36" s="11"/>
      <c r="M36" s="87"/>
      <c r="N36" s="118"/>
      <c r="O36" s="120"/>
      <c r="P36" s="89"/>
      <c r="Q36" s="91"/>
      <c r="R36" s="86"/>
      <c r="S36" s="42"/>
      <c r="T36" s="43" t="s">
        <v>58</v>
      </c>
      <c r="U36" s="32"/>
      <c r="V36" s="29">
        <v>10.5</v>
      </c>
      <c r="W36" s="29">
        <v>10.5</v>
      </c>
      <c r="X36" s="49"/>
    </row>
    <row r="37" spans="1:24" ht="106.5" customHeight="1">
      <c r="A37" s="86"/>
      <c r="B37" s="86"/>
      <c r="C37" s="78"/>
      <c r="D37" s="89"/>
      <c r="E37" s="91"/>
      <c r="F37" s="91"/>
      <c r="G37" s="86"/>
      <c r="H37" s="14" t="s">
        <v>59</v>
      </c>
      <c r="I37" s="32"/>
      <c r="J37" s="29">
        <v>16.6</v>
      </c>
      <c r="K37" s="29">
        <v>16.6</v>
      </c>
      <c r="L37" s="18"/>
      <c r="M37" s="87"/>
      <c r="N37" s="118"/>
      <c r="O37" s="121"/>
      <c r="P37" s="89"/>
      <c r="Q37" s="91"/>
      <c r="R37" s="86"/>
      <c r="S37" s="42"/>
      <c r="T37" s="14" t="s">
        <v>59</v>
      </c>
      <c r="U37" s="32"/>
      <c r="V37" s="29">
        <v>16.6</v>
      </c>
      <c r="W37" s="29">
        <v>16.6</v>
      </c>
      <c r="X37" s="69"/>
    </row>
    <row r="38" spans="1:24" ht="95.25" customHeight="1">
      <c r="A38" s="86"/>
      <c r="B38" s="86"/>
      <c r="C38" s="78"/>
      <c r="D38" s="89"/>
      <c r="E38" s="91"/>
      <c r="F38" s="91"/>
      <c r="G38" s="86"/>
      <c r="H38" s="43" t="s">
        <v>60</v>
      </c>
      <c r="I38" s="44"/>
      <c r="J38" s="29">
        <v>1.3</v>
      </c>
      <c r="K38" s="29">
        <v>1.3</v>
      </c>
      <c r="L38" s="18"/>
      <c r="M38" s="87"/>
      <c r="N38" s="118"/>
      <c r="O38" s="121"/>
      <c r="P38" s="89"/>
      <c r="Q38" s="91"/>
      <c r="R38" s="86"/>
      <c r="S38" s="55"/>
      <c r="T38" s="43" t="s">
        <v>60</v>
      </c>
      <c r="U38" s="44"/>
      <c r="V38" s="29">
        <v>1.3</v>
      </c>
      <c r="W38" s="29">
        <v>1.3</v>
      </c>
      <c r="X38" s="70"/>
    </row>
    <row r="39" spans="1:24" ht="40.5" customHeight="1">
      <c r="A39" s="86"/>
      <c r="B39" s="86"/>
      <c r="C39" s="78"/>
      <c r="D39" s="89"/>
      <c r="E39" s="91"/>
      <c r="F39" s="91"/>
      <c r="G39" s="86"/>
      <c r="H39" s="31" t="s">
        <v>61</v>
      </c>
      <c r="I39" s="44"/>
      <c r="J39" s="29"/>
      <c r="K39" s="29"/>
      <c r="L39" s="18"/>
      <c r="M39" s="87"/>
      <c r="N39" s="118"/>
      <c r="O39" s="121"/>
      <c r="P39" s="89"/>
      <c r="Q39" s="91"/>
      <c r="R39" s="86"/>
      <c r="S39" s="55"/>
      <c r="T39" s="31" t="s">
        <v>61</v>
      </c>
      <c r="U39" s="44"/>
      <c r="V39" s="29"/>
      <c r="W39" s="29"/>
      <c r="X39" s="71"/>
    </row>
    <row r="40" spans="1:24" ht="42" customHeight="1">
      <c r="A40" s="86"/>
      <c r="B40" s="86"/>
      <c r="C40" s="78"/>
      <c r="D40" s="89"/>
      <c r="E40" s="91"/>
      <c r="F40" s="91"/>
      <c r="G40" s="86"/>
      <c r="H40" s="116" t="s">
        <v>62</v>
      </c>
      <c r="I40" s="80"/>
      <c r="J40" s="80">
        <v>100</v>
      </c>
      <c r="K40" s="80">
        <f>K25/J25*100</f>
        <v>116.66666666666667</v>
      </c>
      <c r="L40" s="18"/>
      <c r="M40" s="87"/>
      <c r="N40" s="118"/>
      <c r="O40" s="121"/>
      <c r="P40" s="89"/>
      <c r="Q40" s="91"/>
      <c r="R40" s="86"/>
      <c r="S40" s="55"/>
      <c r="T40" s="116" t="s">
        <v>62</v>
      </c>
      <c r="U40" s="80"/>
      <c r="V40" s="80">
        <v>100</v>
      </c>
      <c r="W40" s="80">
        <f>W25/V25*100</f>
        <v>116.66666666666667</v>
      </c>
      <c r="X40" s="71"/>
    </row>
    <row r="41" spans="1:24" ht="39" customHeight="1">
      <c r="A41" s="86"/>
      <c r="B41" s="86"/>
      <c r="C41" s="78"/>
      <c r="D41" s="89"/>
      <c r="E41" s="91"/>
      <c r="F41" s="91"/>
      <c r="G41" s="86"/>
      <c r="H41" s="116"/>
      <c r="I41" s="80"/>
      <c r="J41" s="80"/>
      <c r="K41" s="80"/>
      <c r="L41" s="18"/>
      <c r="M41" s="87"/>
      <c r="N41" s="119"/>
      <c r="O41" s="121"/>
      <c r="P41" s="89"/>
      <c r="Q41" s="91"/>
      <c r="R41" s="86"/>
      <c r="S41" s="55"/>
      <c r="T41" s="116"/>
      <c r="U41" s="80"/>
      <c r="V41" s="80"/>
      <c r="W41" s="80"/>
      <c r="X41" s="71"/>
    </row>
    <row r="42" spans="1:24" ht="34.5" customHeight="1">
      <c r="A42" s="108"/>
      <c r="B42" s="108"/>
      <c r="C42" s="109" t="s">
        <v>68</v>
      </c>
      <c r="D42" s="111" t="s">
        <v>39</v>
      </c>
      <c r="E42" s="109" t="s">
        <v>40</v>
      </c>
      <c r="F42" s="84" t="s">
        <v>8</v>
      </c>
      <c r="G42" s="45" t="s">
        <v>11</v>
      </c>
      <c r="H42" s="115" t="s">
        <v>41</v>
      </c>
      <c r="I42" s="115"/>
      <c r="J42" s="115"/>
      <c r="K42" s="115"/>
      <c r="L42" s="18"/>
      <c r="M42" s="85"/>
      <c r="N42" s="85"/>
      <c r="O42" s="109" t="s">
        <v>73</v>
      </c>
      <c r="P42" s="111" t="s">
        <v>39</v>
      </c>
      <c r="Q42" s="109" t="s">
        <v>40</v>
      </c>
      <c r="R42" s="84" t="s">
        <v>8</v>
      </c>
      <c r="S42" s="45" t="s">
        <v>11</v>
      </c>
      <c r="T42" s="115" t="s">
        <v>41</v>
      </c>
      <c r="U42" s="115"/>
      <c r="V42" s="115"/>
      <c r="W42" s="115"/>
      <c r="X42" s="71"/>
    </row>
    <row r="43" spans="1:24" ht="48.75" customHeight="1">
      <c r="A43" s="78"/>
      <c r="B43" s="78"/>
      <c r="C43" s="110"/>
      <c r="D43" s="111"/>
      <c r="E43" s="109"/>
      <c r="F43" s="84"/>
      <c r="G43" s="83">
        <f>I43+J43+K43</f>
        <v>124121</v>
      </c>
      <c r="H43" s="28" t="s">
        <v>42</v>
      </c>
      <c r="I43" s="46"/>
      <c r="J43" s="47">
        <v>53355</v>
      </c>
      <c r="K43" s="47">
        <v>70766</v>
      </c>
      <c r="L43" s="18"/>
      <c r="M43" s="86"/>
      <c r="N43" s="86"/>
      <c r="O43" s="109"/>
      <c r="P43" s="111"/>
      <c r="Q43" s="109"/>
      <c r="R43" s="84"/>
      <c r="S43" s="48">
        <f>U43+V43+W43</f>
        <v>124121</v>
      </c>
      <c r="T43" s="28" t="s">
        <v>42</v>
      </c>
      <c r="U43" s="46"/>
      <c r="V43" s="47">
        <v>53355</v>
      </c>
      <c r="W43" s="47">
        <v>70766</v>
      </c>
      <c r="X43" s="71"/>
    </row>
    <row r="44" spans="1:24" ht="50.25" customHeight="1">
      <c r="A44" s="78"/>
      <c r="B44" s="78"/>
      <c r="C44" s="110"/>
      <c r="D44" s="111"/>
      <c r="E44" s="109"/>
      <c r="F44" s="84"/>
      <c r="G44" s="83"/>
      <c r="H44" s="39" t="s">
        <v>9</v>
      </c>
      <c r="I44" s="44"/>
      <c r="J44" s="44"/>
      <c r="K44" s="44"/>
      <c r="L44" s="18"/>
      <c r="M44" s="86"/>
      <c r="N44" s="86"/>
      <c r="O44" s="109"/>
      <c r="P44" s="111"/>
      <c r="Q44" s="109"/>
      <c r="R44" s="84"/>
      <c r="S44" s="21">
        <v>2024</v>
      </c>
      <c r="T44" s="39" t="s">
        <v>9</v>
      </c>
      <c r="U44" s="44"/>
      <c r="V44" s="44"/>
      <c r="W44" s="44"/>
      <c r="X44" s="71"/>
    </row>
    <row r="45" spans="1:24" ht="44.25" customHeight="1">
      <c r="A45" s="78"/>
      <c r="B45" s="78"/>
      <c r="C45" s="110"/>
      <c r="D45" s="111"/>
      <c r="E45" s="109"/>
      <c r="F45" s="84"/>
      <c r="G45" s="83"/>
      <c r="H45" s="23" t="s">
        <v>43</v>
      </c>
      <c r="I45" s="44"/>
      <c r="J45" s="44">
        <v>3000</v>
      </c>
      <c r="K45" s="44">
        <v>3452</v>
      </c>
      <c r="L45" s="54"/>
      <c r="M45" s="86"/>
      <c r="N45" s="86"/>
      <c r="O45" s="109"/>
      <c r="P45" s="111"/>
      <c r="Q45" s="109"/>
      <c r="R45" s="84"/>
      <c r="S45" s="27">
        <f>V43</f>
        <v>53355</v>
      </c>
      <c r="T45" s="23" t="s">
        <v>43</v>
      </c>
      <c r="U45" s="44"/>
      <c r="V45" s="33">
        <v>3000</v>
      </c>
      <c r="W45" s="33">
        <v>3452</v>
      </c>
      <c r="X45" s="55"/>
    </row>
    <row r="46" spans="1:24" ht="38.25" customHeight="1">
      <c r="A46" s="78"/>
      <c r="B46" s="78"/>
      <c r="C46" s="110"/>
      <c r="D46" s="111"/>
      <c r="E46" s="109"/>
      <c r="F46" s="84"/>
      <c r="G46" s="21">
        <v>2024</v>
      </c>
      <c r="H46" s="39" t="s">
        <v>10</v>
      </c>
      <c r="I46" s="44"/>
      <c r="J46" s="44"/>
      <c r="K46" s="44"/>
      <c r="L46" s="54"/>
      <c r="M46" s="86"/>
      <c r="N46" s="86"/>
      <c r="O46" s="109"/>
      <c r="P46" s="111"/>
      <c r="Q46" s="109"/>
      <c r="R46" s="84"/>
      <c r="S46" s="21">
        <v>2025</v>
      </c>
      <c r="T46" s="39" t="s">
        <v>10</v>
      </c>
      <c r="U46" s="44"/>
      <c r="V46" s="44"/>
      <c r="W46" s="44"/>
      <c r="X46" s="55"/>
    </row>
    <row r="47" spans="1:24" ht="38.25" customHeight="1">
      <c r="A47" s="78"/>
      <c r="B47" s="78"/>
      <c r="C47" s="110"/>
      <c r="D47" s="111"/>
      <c r="E47" s="109"/>
      <c r="F47" s="84"/>
      <c r="G47" s="27">
        <f>J43</f>
        <v>53355</v>
      </c>
      <c r="H47" s="23" t="s">
        <v>44</v>
      </c>
      <c r="I47" s="44"/>
      <c r="J47" s="29">
        <f>J43/J45</f>
        <v>17.785</v>
      </c>
      <c r="K47" s="44">
        <f>K43/K45</f>
        <v>20.5</v>
      </c>
      <c r="L47" s="54"/>
      <c r="M47" s="86"/>
      <c r="N47" s="86"/>
      <c r="O47" s="109"/>
      <c r="P47" s="111"/>
      <c r="Q47" s="109"/>
      <c r="R47" s="84"/>
      <c r="S47" s="27">
        <f>W43</f>
        <v>70766</v>
      </c>
      <c r="T47" s="23" t="s">
        <v>44</v>
      </c>
      <c r="U47" s="44"/>
      <c r="V47" s="29">
        <f>V43/V45</f>
        <v>17.785</v>
      </c>
      <c r="W47" s="44">
        <f>W43/W45</f>
        <v>20.5</v>
      </c>
      <c r="X47" s="55"/>
    </row>
    <row r="48" spans="1:24" ht="38.25" customHeight="1">
      <c r="A48" s="78"/>
      <c r="B48" s="78"/>
      <c r="C48" s="110"/>
      <c r="D48" s="111"/>
      <c r="E48" s="109"/>
      <c r="F48" s="84"/>
      <c r="G48" s="21">
        <v>2025</v>
      </c>
      <c r="H48" s="39" t="s">
        <v>45</v>
      </c>
      <c r="I48" s="44"/>
      <c r="J48" s="44"/>
      <c r="K48" s="44"/>
      <c r="L48" s="54"/>
      <c r="M48" s="86"/>
      <c r="N48" s="86"/>
      <c r="O48" s="109"/>
      <c r="P48" s="111"/>
      <c r="Q48" s="109"/>
      <c r="R48" s="84"/>
      <c r="S48" s="55"/>
      <c r="T48" s="39" t="s">
        <v>45</v>
      </c>
      <c r="U48" s="44"/>
      <c r="V48" s="44"/>
      <c r="W48" s="44"/>
      <c r="X48" s="55"/>
    </row>
    <row r="49" spans="1:24" ht="140.25" customHeight="1">
      <c r="A49" s="78"/>
      <c r="B49" s="78"/>
      <c r="C49" s="110"/>
      <c r="D49" s="111"/>
      <c r="E49" s="109"/>
      <c r="F49" s="84"/>
      <c r="G49" s="27">
        <f>K43</f>
        <v>70766</v>
      </c>
      <c r="H49" s="13" t="s">
        <v>46</v>
      </c>
      <c r="I49" s="44"/>
      <c r="J49" s="44">
        <v>100</v>
      </c>
      <c r="K49" s="44">
        <v>100</v>
      </c>
      <c r="L49" s="54"/>
      <c r="M49" s="86"/>
      <c r="N49" s="86"/>
      <c r="O49" s="109"/>
      <c r="P49" s="111"/>
      <c r="Q49" s="109"/>
      <c r="R49" s="84"/>
      <c r="S49" s="55"/>
      <c r="T49" s="15" t="s">
        <v>46</v>
      </c>
      <c r="U49" s="44"/>
      <c r="V49" s="44">
        <v>100</v>
      </c>
      <c r="W49" s="44">
        <v>100</v>
      </c>
      <c r="X49" s="55"/>
    </row>
    <row r="50" spans="1:27" s="76" customFormat="1" ht="67.5" customHeight="1">
      <c r="A50" s="72" t="s">
        <v>79</v>
      </c>
      <c r="B50" s="72"/>
      <c r="C50" s="72"/>
      <c r="D50" s="72"/>
      <c r="E50" s="72"/>
      <c r="F50" s="72"/>
      <c r="G50" s="72"/>
      <c r="H50" s="73"/>
      <c r="I50" s="81" t="s">
        <v>69</v>
      </c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74"/>
      <c r="Z50" s="75"/>
      <c r="AA50" s="75"/>
    </row>
    <row r="51" spans="1:27" ht="12.75">
      <c r="A51" s="7"/>
      <c r="B51" s="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7"/>
      <c r="P51" s="7"/>
      <c r="Q51" s="7"/>
      <c r="R51" s="7"/>
      <c r="S51" s="7"/>
      <c r="T51" s="8"/>
      <c r="U51" s="8"/>
      <c r="V51" s="8"/>
      <c r="W51" s="8"/>
      <c r="X51" s="8"/>
      <c r="Y51" s="3"/>
      <c r="Z51" s="3"/>
      <c r="AA51" s="3"/>
    </row>
    <row r="52" spans="1:2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8"/>
      <c r="U52" s="8"/>
      <c r="V52" s="8"/>
      <c r="W52" s="8"/>
      <c r="X52" s="8"/>
      <c r="Y52" s="3"/>
      <c r="Z52" s="3"/>
      <c r="AA52" s="3"/>
    </row>
    <row r="53" spans="1:2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/>
      <c r="U53" s="8"/>
      <c r="V53" s="8"/>
      <c r="W53" s="8"/>
      <c r="X53" s="8"/>
      <c r="Y53" s="3"/>
      <c r="Z53" s="3"/>
      <c r="AA53" s="3"/>
    </row>
    <row r="54" spans="1:2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  <c r="U54" s="8"/>
      <c r="V54" s="8"/>
      <c r="W54" s="8"/>
      <c r="X54" s="8"/>
      <c r="Y54" s="3"/>
      <c r="Z54" s="3"/>
      <c r="AA54" s="3"/>
    </row>
    <row r="55" spans="1:2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8"/>
      <c r="U55" s="8"/>
      <c r="V55" s="8"/>
      <c r="W55" s="8"/>
      <c r="X55" s="8"/>
      <c r="Y55" s="3"/>
      <c r="Z55" s="3"/>
      <c r="AA55" s="3"/>
    </row>
    <row r="56" spans="1:2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/>
      <c r="U56" s="8"/>
      <c r="V56" s="8"/>
      <c r="W56" s="8"/>
      <c r="X56" s="8"/>
      <c r="Y56" s="3"/>
      <c r="Z56" s="3"/>
      <c r="AA56" s="3"/>
    </row>
    <row r="57" spans="1:2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8"/>
      <c r="U57" s="8"/>
      <c r="V57" s="8"/>
      <c r="W57" s="8"/>
      <c r="X57" s="8"/>
      <c r="Y57" s="3"/>
      <c r="Z57" s="3"/>
      <c r="AA57" s="3"/>
    </row>
    <row r="58" spans="1:2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"/>
      <c r="U58" s="8"/>
      <c r="V58" s="8"/>
      <c r="W58" s="8"/>
      <c r="X58" s="8"/>
      <c r="Y58" s="3"/>
      <c r="Z58" s="3"/>
      <c r="AA58" s="3"/>
    </row>
    <row r="59" spans="1:2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8"/>
      <c r="U59" s="8"/>
      <c r="V59" s="8"/>
      <c r="W59" s="8"/>
      <c r="X59" s="8"/>
      <c r="Y59" s="3"/>
      <c r="Z59" s="3"/>
      <c r="AA59" s="3"/>
    </row>
    <row r="60" spans="1:2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8"/>
      <c r="U60" s="8"/>
      <c r="V60" s="8"/>
      <c r="W60" s="8"/>
      <c r="X60" s="8"/>
      <c r="Y60" s="3"/>
      <c r="Z60" s="3"/>
      <c r="AA60" s="3"/>
    </row>
    <row r="61" spans="1:2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8"/>
      <c r="U61" s="8"/>
      <c r="V61" s="8"/>
      <c r="W61" s="8"/>
      <c r="X61" s="8"/>
      <c r="Y61" s="3"/>
      <c r="Z61" s="3"/>
      <c r="AA61" s="3"/>
    </row>
    <row r="62" spans="1:2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8"/>
      <c r="U62" s="8"/>
      <c r="V62" s="8"/>
      <c r="W62" s="8"/>
      <c r="X62" s="8"/>
      <c r="Y62" s="3"/>
      <c r="Z62" s="3"/>
      <c r="AA62" s="3"/>
    </row>
    <row r="63" spans="1:2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/>
      <c r="U63" s="8"/>
      <c r="V63" s="8"/>
      <c r="W63" s="8"/>
      <c r="X63" s="8"/>
      <c r="Y63" s="3"/>
      <c r="Z63" s="3"/>
      <c r="AA63" s="3"/>
    </row>
    <row r="64" spans="1:2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8"/>
      <c r="U64" s="8"/>
      <c r="V64" s="8"/>
      <c r="W64" s="8"/>
      <c r="X64" s="8"/>
      <c r="Y64" s="3"/>
      <c r="Z64" s="3"/>
      <c r="AA64" s="3"/>
    </row>
    <row r="65" spans="1:2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8"/>
      <c r="U65" s="8"/>
      <c r="V65" s="8"/>
      <c r="W65" s="8"/>
      <c r="X65" s="8"/>
      <c r="Y65" s="3"/>
      <c r="Z65" s="3"/>
      <c r="AA65" s="3"/>
    </row>
    <row r="66" spans="1:2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8"/>
      <c r="U66" s="8"/>
      <c r="V66" s="8"/>
      <c r="W66" s="8"/>
      <c r="X66" s="8"/>
      <c r="Y66" s="3"/>
      <c r="Z66" s="3"/>
      <c r="AA66" s="3"/>
    </row>
    <row r="67" spans="1:2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8"/>
      <c r="U67" s="8"/>
      <c r="V67" s="8"/>
      <c r="W67" s="8"/>
      <c r="X67" s="8"/>
      <c r="Y67" s="3"/>
      <c r="Z67" s="3"/>
      <c r="AA67" s="3"/>
    </row>
    <row r="68" spans="1:2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8"/>
      <c r="U68" s="8"/>
      <c r="V68" s="8"/>
      <c r="W68" s="8"/>
      <c r="X68" s="8"/>
      <c r="Y68" s="3"/>
      <c r="Z68" s="3"/>
      <c r="AA68" s="3"/>
    </row>
    <row r="69" spans="1:2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8"/>
      <c r="U69" s="8"/>
      <c r="V69" s="8"/>
      <c r="W69" s="8"/>
      <c r="X69" s="8"/>
      <c r="Y69" s="3"/>
      <c r="Z69" s="3"/>
      <c r="AA69" s="3"/>
    </row>
    <row r="70" spans="1:2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8"/>
      <c r="U70" s="8"/>
      <c r="V70" s="8"/>
      <c r="W70" s="8"/>
      <c r="X70" s="8"/>
      <c r="Y70" s="3"/>
      <c r="Z70" s="3"/>
      <c r="AA70" s="3"/>
    </row>
    <row r="71" spans="1:2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8"/>
      <c r="U71" s="8"/>
      <c r="V71" s="8"/>
      <c r="W71" s="8"/>
      <c r="X71" s="8"/>
      <c r="Y71" s="3"/>
      <c r="Z71" s="3"/>
      <c r="AA71" s="3"/>
    </row>
    <row r="72" spans="1:2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8"/>
      <c r="W72" s="8"/>
      <c r="X72" s="8"/>
      <c r="Y72" s="3"/>
      <c r="Z72" s="3"/>
      <c r="AA72" s="3"/>
    </row>
    <row r="73" spans="1:2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8"/>
      <c r="U73" s="8"/>
      <c r="V73" s="8"/>
      <c r="W73" s="8"/>
      <c r="X73" s="8"/>
      <c r="Y73" s="3"/>
      <c r="Z73" s="3"/>
      <c r="AA73" s="3"/>
    </row>
    <row r="74" spans="1:2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8"/>
      <c r="U74" s="8"/>
      <c r="V74" s="8"/>
      <c r="W74" s="8"/>
      <c r="X74" s="8"/>
      <c r="Y74" s="3"/>
      <c r="Z74" s="3"/>
      <c r="AA74" s="3"/>
    </row>
    <row r="75" spans="12:27" ht="12.75">
      <c r="L75" s="1"/>
      <c r="T75" s="3"/>
      <c r="U75" s="3"/>
      <c r="V75" s="3"/>
      <c r="W75" s="3"/>
      <c r="X75" s="3"/>
      <c r="Y75" s="3"/>
      <c r="Z75" s="3"/>
      <c r="AA75" s="3"/>
    </row>
    <row r="76" spans="12:27" ht="12.75">
      <c r="L76" s="1"/>
      <c r="T76" s="3"/>
      <c r="U76" s="3"/>
      <c r="V76" s="3"/>
      <c r="W76" s="3"/>
      <c r="X76" s="3"/>
      <c r="Y76" s="3"/>
      <c r="Z76" s="3"/>
      <c r="AA76" s="3"/>
    </row>
    <row r="77" spans="12:27" ht="12.75">
      <c r="L77" s="1"/>
      <c r="T77" s="3"/>
      <c r="U77" s="3"/>
      <c r="V77" s="3"/>
      <c r="W77" s="3"/>
      <c r="X77" s="3"/>
      <c r="Y77" s="3"/>
      <c r="Z77" s="3"/>
      <c r="AA77" s="3"/>
    </row>
    <row r="78" spans="12:27" ht="12.75">
      <c r="L78" s="1"/>
      <c r="T78" s="3"/>
      <c r="U78" s="3"/>
      <c r="V78" s="3"/>
      <c r="W78" s="3"/>
      <c r="X78" s="3"/>
      <c r="Y78" s="3"/>
      <c r="Z78" s="3"/>
      <c r="AA78" s="3"/>
    </row>
    <row r="79" spans="12:27" ht="12.75">
      <c r="L79" s="1"/>
      <c r="T79" s="3"/>
      <c r="U79" s="3"/>
      <c r="V79" s="3"/>
      <c r="W79" s="3"/>
      <c r="X79" s="3"/>
      <c r="Y79" s="3"/>
      <c r="Z79" s="3"/>
      <c r="AA79" s="3"/>
    </row>
    <row r="80" spans="12:27" ht="12.75">
      <c r="L80" s="1"/>
      <c r="T80" s="3"/>
      <c r="U80" s="3"/>
      <c r="V80" s="3"/>
      <c r="W80" s="3"/>
      <c r="X80" s="3"/>
      <c r="Y80" s="3"/>
      <c r="Z80" s="3"/>
      <c r="AA80" s="3"/>
    </row>
    <row r="81" spans="25:27" ht="12.75">
      <c r="Y81" s="3"/>
      <c r="Z81" s="3"/>
      <c r="AA81" s="3"/>
    </row>
    <row r="82" spans="25:27" ht="12.75">
      <c r="Y82" s="3"/>
      <c r="Z82" s="3"/>
      <c r="AA82" s="3"/>
    </row>
    <row r="83" spans="25:27" ht="12.75">
      <c r="Y83" s="3"/>
      <c r="Z83" s="3"/>
      <c r="AA83" s="3"/>
    </row>
    <row r="84" spans="25:27" ht="29.25" customHeight="1">
      <c r="Y84" s="3"/>
      <c r="Z84" s="3"/>
      <c r="AA84" s="3"/>
    </row>
    <row r="95" spans="12:24" ht="12.75">
      <c r="L95" s="1"/>
      <c r="T95" s="3"/>
      <c r="U95" s="3"/>
      <c r="V95" s="3"/>
      <c r="W95" s="3"/>
      <c r="X95" s="3"/>
    </row>
    <row r="96" spans="12:24" ht="12.75">
      <c r="L96" s="1"/>
      <c r="T96" s="3"/>
      <c r="U96" s="3"/>
      <c r="V96" s="3"/>
      <c r="W96" s="3"/>
      <c r="X96" s="3"/>
    </row>
    <row r="97" spans="12:24" ht="12.75">
      <c r="L97" s="1"/>
      <c r="T97" s="3"/>
      <c r="U97" s="3"/>
      <c r="V97" s="3"/>
      <c r="W97" s="3"/>
      <c r="X97" s="3"/>
    </row>
    <row r="98" spans="12:24" ht="12.75">
      <c r="L98" s="1"/>
      <c r="T98" s="3"/>
      <c r="U98" s="3"/>
      <c r="V98" s="3"/>
      <c r="W98" s="3"/>
      <c r="X98" s="3"/>
    </row>
    <row r="99" spans="12:27" ht="12.75">
      <c r="L99" s="1"/>
      <c r="T99" s="3"/>
      <c r="U99" s="3"/>
      <c r="V99" s="3"/>
      <c r="W99" s="3"/>
      <c r="X99" s="3"/>
      <c r="Y99" s="3"/>
      <c r="Z99" s="3"/>
      <c r="AA99" s="3"/>
    </row>
    <row r="100" spans="12:27" ht="12.75">
      <c r="L100" s="1"/>
      <c r="T100" s="3"/>
      <c r="U100" s="3"/>
      <c r="V100" s="3"/>
      <c r="W100" s="3"/>
      <c r="X100" s="3"/>
      <c r="Y100" s="3"/>
      <c r="Z100" s="3"/>
      <c r="AA100" s="3"/>
    </row>
    <row r="101" spans="12:27" ht="12.75">
      <c r="L101" s="1"/>
      <c r="T101" s="3"/>
      <c r="U101" s="3"/>
      <c r="V101" s="3"/>
      <c r="W101" s="3"/>
      <c r="X101" s="3"/>
      <c r="Y101" s="3"/>
      <c r="Z101" s="3"/>
      <c r="AA101" s="3"/>
    </row>
    <row r="102" spans="12:27" ht="12.75">
      <c r="L102" s="1"/>
      <c r="T102" s="3"/>
      <c r="U102" s="3"/>
      <c r="V102" s="3"/>
      <c r="W102" s="3"/>
      <c r="X102" s="3"/>
      <c r="Y102" s="3"/>
      <c r="Z102" s="3"/>
      <c r="AA102" s="3"/>
    </row>
    <row r="103" spans="12:27" ht="12.75">
      <c r="L103" s="1"/>
      <c r="T103" s="3"/>
      <c r="U103" s="3"/>
      <c r="V103" s="3"/>
      <c r="W103" s="3"/>
      <c r="X103" s="3"/>
      <c r="Y103" s="3"/>
      <c r="Z103" s="3"/>
      <c r="AA103" s="3"/>
    </row>
    <row r="104" spans="25:27" ht="12.75">
      <c r="Y104" s="3"/>
      <c r="Z104" s="3"/>
      <c r="AA104" s="3"/>
    </row>
    <row r="105" spans="25:27" ht="12.75">
      <c r="Y105" s="3"/>
      <c r="Z105" s="3"/>
      <c r="AA105" s="3"/>
    </row>
    <row r="106" spans="25:27" ht="12.75">
      <c r="Y106" s="3"/>
      <c r="Z106" s="3"/>
      <c r="AA106" s="3"/>
    </row>
    <row r="107" spans="25:27" ht="12.75">
      <c r="Y107" s="3"/>
      <c r="Z107" s="3"/>
      <c r="AA107" s="3"/>
    </row>
  </sheetData>
  <sheetProtection selectLockedCells="1" selectUnlockedCells="1"/>
  <mergeCells count="94">
    <mergeCell ref="H8:K8"/>
    <mergeCell ref="C10:C20"/>
    <mergeCell ref="P42:P49"/>
    <mergeCell ref="Q42:Q49"/>
    <mergeCell ref="N42:N49"/>
    <mergeCell ref="F10:F20"/>
    <mergeCell ref="E10:E20"/>
    <mergeCell ref="M8:M9"/>
    <mergeCell ref="E8:E9"/>
    <mergeCell ref="H12:K12"/>
    <mergeCell ref="G15:G20"/>
    <mergeCell ref="H17:K17"/>
    <mergeCell ref="I40:I41"/>
    <mergeCell ref="J40:J41"/>
    <mergeCell ref="F21:F41"/>
    <mergeCell ref="N21:N41"/>
    <mergeCell ref="H42:K42"/>
    <mergeCell ref="H40:H41"/>
    <mergeCell ref="T42:W42"/>
    <mergeCell ref="O30:O32"/>
    <mergeCell ref="T21:W21"/>
    <mergeCell ref="T40:T41"/>
    <mergeCell ref="U40:U41"/>
    <mergeCell ref="V40:V41"/>
    <mergeCell ref="R42:R49"/>
    <mergeCell ref="W40:W41"/>
    <mergeCell ref="O42:O49"/>
    <mergeCell ref="O33:O41"/>
    <mergeCell ref="S15:S20"/>
    <mergeCell ref="R10:R20"/>
    <mergeCell ref="N10:N20"/>
    <mergeCell ref="T19:W19"/>
    <mergeCell ref="Q10:Q20"/>
    <mergeCell ref="O10:O20"/>
    <mergeCell ref="A42:A49"/>
    <mergeCell ref="C42:C49"/>
    <mergeCell ref="D42:D49"/>
    <mergeCell ref="B42:B49"/>
    <mergeCell ref="H19:K19"/>
    <mergeCell ref="B21:B41"/>
    <mergeCell ref="A21:A41"/>
    <mergeCell ref="G28:G41"/>
    <mergeCell ref="H21:K21"/>
    <mergeCell ref="E42:E49"/>
    <mergeCell ref="T17:W17"/>
    <mergeCell ref="D8:D9"/>
    <mergeCell ref="F8:F9"/>
    <mergeCell ref="M4:X4"/>
    <mergeCell ref="A4:K4"/>
    <mergeCell ref="D10:D20"/>
    <mergeCell ref="H10:K10"/>
    <mergeCell ref="T10:W10"/>
    <mergeCell ref="M10:M20"/>
    <mergeCell ref="T12:W12"/>
    <mergeCell ref="O8:O9"/>
    <mergeCell ref="A1:X1"/>
    <mergeCell ref="A2:K2"/>
    <mergeCell ref="M2:X2"/>
    <mergeCell ref="A3:K3"/>
    <mergeCell ref="M3:X3"/>
    <mergeCell ref="N8:N9"/>
    <mergeCell ref="S8:S9"/>
    <mergeCell ref="T8:X8"/>
    <mergeCell ref="C8:C9"/>
    <mergeCell ref="E21:E41"/>
    <mergeCell ref="C21:C26"/>
    <mergeCell ref="A6:K7"/>
    <mergeCell ref="M5:W5"/>
    <mergeCell ref="R8:R9"/>
    <mergeCell ref="M6:X7"/>
    <mergeCell ref="G8:G9"/>
    <mergeCell ref="B8:B9"/>
    <mergeCell ref="Q8:Q9"/>
    <mergeCell ref="P8:P9"/>
    <mergeCell ref="P21:P41"/>
    <mergeCell ref="Q21:Q41"/>
    <mergeCell ref="R21:R41"/>
    <mergeCell ref="P10:P20"/>
    <mergeCell ref="A5:K5"/>
    <mergeCell ref="A10:A20"/>
    <mergeCell ref="B10:B20"/>
    <mergeCell ref="A8:A9"/>
    <mergeCell ref="C27:C28"/>
    <mergeCell ref="D21:D41"/>
    <mergeCell ref="C30:C41"/>
    <mergeCell ref="O21:O26"/>
    <mergeCell ref="K40:K41"/>
    <mergeCell ref="I50:X50"/>
    <mergeCell ref="S28:S32"/>
    <mergeCell ref="G43:G45"/>
    <mergeCell ref="O27:O29"/>
    <mergeCell ref="F42:F49"/>
    <mergeCell ref="M42:M49"/>
    <mergeCell ref="M21:M41"/>
  </mergeCells>
  <printOptions/>
  <pageMargins left="0.31496062992125984" right="0.1968503937007874" top="0.2755905511811024" bottom="0.3937007874015748" header="0.31496062992125984" footer="0.31496062992125984"/>
  <pageSetup firstPageNumber="1" useFirstPageNumber="1" fitToHeight="0" fitToWidth="1" horizontalDpi="600" verticalDpi="600" orientation="landscape" paperSize="9" scale="27" r:id="rId1"/>
  <rowBreaks count="2" manualBreakCount="2">
    <brk id="29" max="23" man="1"/>
    <brk id="5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L25:L25"/>
  <sheetViews>
    <sheetView zoomScalePageLayoutView="0" workbookViewId="0" topLeftCell="A1">
      <selection activeCell="F11" sqref="F11"/>
    </sheetView>
  </sheetViews>
  <sheetFormatPr defaultColWidth="9.00390625" defaultRowHeight="12.75"/>
  <sheetData>
    <row r="25" ht="12.75">
      <c r="L25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vira.horbachenko</dc:creator>
  <cp:keywords/>
  <dc:description/>
  <cp:lastModifiedBy>Дяковська Марина Олександрівна</cp:lastModifiedBy>
  <cp:lastPrinted>2024-01-17T11:40:34Z</cp:lastPrinted>
  <dcterms:created xsi:type="dcterms:W3CDTF">2016-03-15T13:16:55Z</dcterms:created>
  <dcterms:modified xsi:type="dcterms:W3CDTF">2024-02-08T11:17:00Z</dcterms:modified>
  <cp:category/>
  <cp:version/>
  <cp:contentType/>
  <cp:contentStatus/>
</cp:coreProperties>
</file>